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jsfla\Dropbox\flammang-conseil\DC - Dossiers Clients\B - BEES Architectes\C - CURIS 0720\L - Livrables\3-PRO\DPGF\"/>
    </mc:Choice>
  </mc:AlternateContent>
  <xr:revisionPtr revIDLastSave="0" documentId="8_{7FC083BC-02F7-45FD-9D61-99DF09E681C1}" xr6:coauthVersionLast="47" xr6:coauthVersionMax="47" xr10:uidLastSave="{00000000-0000-0000-0000-000000000000}"/>
  <bookViews>
    <workbookView xWindow="-110" yWindow="-110" windowWidth="24220" windowHeight="15500" activeTab="1" xr2:uid="{00000000-000D-0000-FFFF-FFFF00000000}"/>
  </bookViews>
  <sheets>
    <sheet name="Page de Garde" sheetId="2" r:id="rId1"/>
    <sheet name="DQE" sheetId="1" r:id="rId2"/>
  </sheets>
  <definedNames>
    <definedName name="_xlnm.Print_Titles" localSheetId="1">DQE!$1:$6</definedName>
    <definedName name="_xlnm.Print_Area" localSheetId="1">DQE!$A$7:$J$285</definedName>
    <definedName name="_xlnm.Print_Area" localSheetId="0">'Page de Garde'!$A$1:$I$55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61" i="1" l="1"/>
  <c r="J153" i="1" l="1"/>
  <c r="J152" i="1"/>
  <c r="J151" i="1"/>
  <c r="J150" i="1"/>
  <c r="J149" i="1"/>
  <c r="J148" i="1"/>
  <c r="J147" i="1"/>
  <c r="J146" i="1"/>
  <c r="J144" i="1"/>
  <c r="J143" i="1"/>
  <c r="J142" i="1"/>
  <c r="J141" i="1"/>
  <c r="J140" i="1"/>
  <c r="J139" i="1"/>
  <c r="J138" i="1"/>
  <c r="J137" i="1"/>
  <c r="J134" i="1"/>
  <c r="J135" i="1"/>
  <c r="A250" i="1" l="1"/>
  <c r="J183" i="1" l="1"/>
  <c r="C254" i="1" l="1"/>
  <c r="C266" i="1"/>
  <c r="C262" i="1"/>
  <c r="C263" i="1"/>
  <c r="C264" i="1"/>
  <c r="C265" i="1"/>
  <c r="B259" i="1"/>
  <c r="C259" i="1" s="1"/>
  <c r="B258" i="1"/>
  <c r="C258" i="1" s="1"/>
  <c r="C261" i="1" l="1"/>
  <c r="J133" i="1" l="1"/>
  <c r="J132" i="1" l="1"/>
  <c r="J24" i="1" l="1"/>
  <c r="J182" i="1" l="1"/>
  <c r="J181" i="1"/>
  <c r="J130" i="1"/>
  <c r="J131" i="1"/>
  <c r="J177" i="1"/>
  <c r="J166" i="1"/>
  <c r="J167" i="1"/>
  <c r="J165" i="1"/>
  <c r="J164" i="1"/>
  <c r="C157" i="1"/>
  <c r="J26" i="1"/>
  <c r="C117" i="1"/>
  <c r="J113" i="1"/>
  <c r="J112" i="1"/>
  <c r="C107" i="1"/>
  <c r="C96" i="1"/>
  <c r="J92" i="1"/>
  <c r="J117" i="1" l="1"/>
  <c r="J96" i="1"/>
  <c r="C53" i="1" l="1"/>
  <c r="J51" i="1"/>
  <c r="J50" i="1"/>
  <c r="J49" i="1"/>
  <c r="B29" i="1"/>
  <c r="B250" i="1" s="1"/>
  <c r="J25" i="1"/>
  <c r="J53" i="1" l="1"/>
  <c r="I29" i="1"/>
  <c r="J250" i="1" s="1"/>
  <c r="J211" i="1" l="1"/>
  <c r="J210" i="1"/>
  <c r="C269" i="1" l="1"/>
  <c r="B269" i="1"/>
  <c r="B268" i="1"/>
  <c r="J198" i="1"/>
  <c r="C268" i="1" l="1"/>
  <c r="J123" i="1"/>
  <c r="J124" i="1"/>
  <c r="J155" i="1"/>
  <c r="J169" i="1"/>
  <c r="J185" i="1"/>
  <c r="C241" i="1"/>
  <c r="J232" i="1"/>
  <c r="J231" i="1"/>
  <c r="J230" i="1"/>
  <c r="J229" i="1"/>
  <c r="C224" i="1"/>
  <c r="J180" i="1"/>
  <c r="J179" i="1"/>
  <c r="J178" i="1"/>
  <c r="J241" i="1" l="1"/>
  <c r="J224" i="1"/>
  <c r="J162" i="1" l="1"/>
  <c r="J129" i="1" l="1"/>
  <c r="J101" i="1"/>
  <c r="J107" i="1" s="1"/>
  <c r="J127" i="1" l="1"/>
  <c r="J128" i="1"/>
  <c r="J125" i="1"/>
  <c r="J122" i="1"/>
  <c r="J126" i="1"/>
  <c r="A248" i="1" l="1"/>
  <c r="B17" i="1"/>
  <c r="B248" i="1" s="1"/>
  <c r="B243" i="1"/>
  <c r="J13" i="1"/>
  <c r="J14" i="1"/>
  <c r="J15" i="1"/>
  <c r="J12" i="1"/>
  <c r="J11" i="1"/>
  <c r="J10" i="1"/>
  <c r="I17" i="1" l="1"/>
  <c r="J248" i="1" s="1"/>
  <c r="B260" i="1" l="1"/>
  <c r="B257" i="1"/>
  <c r="B256" i="1"/>
  <c r="B255" i="1"/>
  <c r="B253" i="1"/>
  <c r="C213" i="1"/>
  <c r="J209" i="1"/>
  <c r="C204" i="1"/>
  <c r="J197" i="1"/>
  <c r="J196" i="1"/>
  <c r="C191" i="1"/>
  <c r="J176" i="1"/>
  <c r="C171" i="1"/>
  <c r="J163" i="1"/>
  <c r="J171" i="1" s="1"/>
  <c r="C86" i="1"/>
  <c r="C79" i="1"/>
  <c r="J73" i="1"/>
  <c r="C62" i="1"/>
  <c r="J60" i="1"/>
  <c r="J59" i="1"/>
  <c r="J58" i="1"/>
  <c r="J40" i="1"/>
  <c r="J39" i="1"/>
  <c r="J38" i="1"/>
  <c r="C44" i="1"/>
  <c r="J254" i="1" s="1"/>
  <c r="J66" i="1"/>
  <c r="J68" i="1" s="1"/>
  <c r="C255" i="1" l="1"/>
  <c r="C253" i="1"/>
  <c r="C256" i="1"/>
  <c r="C257" i="1"/>
  <c r="C260" i="1"/>
  <c r="J79" i="1"/>
  <c r="J204" i="1"/>
  <c r="J191" i="1"/>
  <c r="J62" i="1"/>
  <c r="J255" i="1" s="1"/>
  <c r="J44" i="1"/>
  <c r="J253" i="1" s="1"/>
  <c r="J213" i="1"/>
  <c r="C68" i="1"/>
  <c r="B267" i="1"/>
  <c r="A267" i="1"/>
  <c r="J260" i="1" l="1"/>
  <c r="J257" i="1"/>
  <c r="J261" i="1"/>
  <c r="J256" i="1"/>
  <c r="J258" i="1"/>
  <c r="J259" i="1"/>
  <c r="J157" i="1"/>
  <c r="J264" i="1" l="1"/>
  <c r="J216" i="1"/>
  <c r="A270" i="1"/>
  <c r="B252" i="1"/>
  <c r="A252" i="1"/>
  <c r="B270" i="1"/>
  <c r="C216" i="1"/>
  <c r="J265" i="1" l="1"/>
  <c r="J266" i="1"/>
  <c r="J262" i="1"/>
  <c r="J263" i="1"/>
  <c r="J269" i="1"/>
  <c r="J268" i="1"/>
  <c r="I243" i="1"/>
  <c r="J270" i="1" l="1"/>
  <c r="I274" i="1" s="1"/>
  <c r="I275" i="1" s="1"/>
  <c r="I276" i="1" s="1"/>
</calcChain>
</file>

<file path=xl/sharedStrings.xml><?xml version="1.0" encoding="utf-8"?>
<sst xmlns="http://schemas.openxmlformats.org/spreadsheetml/2006/main" count="421" uniqueCount="171">
  <si>
    <t>Lot</t>
  </si>
  <si>
    <t xml:space="preserve">Type </t>
  </si>
  <si>
    <t>Indice</t>
  </si>
  <si>
    <t>Date</t>
  </si>
  <si>
    <t>DQE</t>
  </si>
  <si>
    <t>Désignation</t>
  </si>
  <si>
    <t>U</t>
  </si>
  <si>
    <t>Prix</t>
  </si>
  <si>
    <t>Montant</t>
  </si>
  <si>
    <t>Les quantités figurant sur le devis quantitatif - estimatif de consultation ne sont fournies qu'à titre indicatif. En conséquence, l'entrepreneur devra vérifier l'exactitude, avant l'établissement de sa proposition, aucune réclamation au titre des métrés ne pourra être opposée après passation du marché.</t>
  </si>
  <si>
    <t>Qté proposée</t>
  </si>
  <si>
    <t>-</t>
  </si>
  <si>
    <t>Y compris :</t>
  </si>
  <si>
    <t>Ens</t>
  </si>
  <si>
    <t>Sous-total du §</t>
  </si>
  <si>
    <t>Sous total du §</t>
  </si>
  <si>
    <t>TOTAL</t>
  </si>
  <si>
    <t>MONTANT T.T.C.</t>
  </si>
  <si>
    <t>Date &amp; Cachet de l'entreprise</t>
  </si>
  <si>
    <t>C.1.1</t>
  </si>
  <si>
    <t>C.1</t>
  </si>
  <si>
    <t>C.1.2</t>
  </si>
  <si>
    <t>C.1.3</t>
  </si>
  <si>
    <t>C.1.4</t>
  </si>
  <si>
    <t>C.2</t>
  </si>
  <si>
    <t>Y compris</t>
  </si>
  <si>
    <t>Chap. CCTP</t>
  </si>
  <si>
    <t>SYNTHESE DES PRIX</t>
  </si>
  <si>
    <t>C. TRAVAUX DU LOT ELECTRICITE</t>
  </si>
  <si>
    <t>Electricité Courants Forts</t>
  </si>
  <si>
    <t>Installation de chantier</t>
  </si>
  <si>
    <t>Les travaux comprennent :</t>
  </si>
  <si>
    <t>L'éclairage de chantier</t>
  </si>
  <si>
    <t>La dépose en fin de chantier</t>
  </si>
  <si>
    <t>Eclairage de tous les locaux restreints et fermés</t>
  </si>
  <si>
    <t>Réseau de terre et liaisons équipotentielles</t>
  </si>
  <si>
    <t>Les travaux comprennent la fourniture et pose :</t>
  </si>
  <si>
    <t>Terre des terres selon CCTP</t>
  </si>
  <si>
    <t>Liaison équipotentielles principales selon CCTP</t>
  </si>
  <si>
    <t>Origine des installations</t>
  </si>
  <si>
    <t>C.1.5</t>
  </si>
  <si>
    <t>Comptage</t>
  </si>
  <si>
    <t>C.1.6</t>
  </si>
  <si>
    <t>Raccordement</t>
  </si>
  <si>
    <t>Panneaux support préfabriqués M0</t>
  </si>
  <si>
    <t>C.1.7</t>
  </si>
  <si>
    <t>Distribution des réseaux</t>
  </si>
  <si>
    <t>Armoire électrique</t>
  </si>
  <si>
    <t>Les travaux l'alimentation des équipements spécifiques suivants :</t>
  </si>
  <si>
    <t>Les travaux  comprennent la fourniture et pose des éclairages suivants :</t>
  </si>
  <si>
    <t>Canalisation et câblage</t>
  </si>
  <si>
    <t>Eclairage de sécurité</t>
  </si>
  <si>
    <t>Les travaux  comprennent la fourniture et pose :</t>
  </si>
  <si>
    <t>De blocs de balisage type Schneider Electric Exiway Easyled ou équivalent</t>
  </si>
  <si>
    <t>encastrement ou drapeau si nécessaire</t>
  </si>
  <si>
    <t>Electricité courants Faibles</t>
  </si>
  <si>
    <t>C.2.1</t>
  </si>
  <si>
    <t>C.2.2</t>
  </si>
  <si>
    <t>Ampoules pour point de centre</t>
  </si>
  <si>
    <t>distribution des éclairages et appareillages décrits ci-dessus</t>
  </si>
  <si>
    <t>A. GENERALITE</t>
  </si>
  <si>
    <t>L'entrepreneur doit la fourniture des éléments ci-dessous :</t>
  </si>
  <si>
    <t>Consuel</t>
  </si>
  <si>
    <t>Moyen de manutention/levage</t>
  </si>
  <si>
    <t>Etudes d'éxecution (§A.5)</t>
  </si>
  <si>
    <t>Dossier des Ouvrages Executés (DOE) (§A.7)</t>
  </si>
  <si>
    <t>Test, essais et commissionnement des installations (§A.7)</t>
  </si>
  <si>
    <t>Démarches ENEDIS, ORANGE</t>
  </si>
  <si>
    <t>Ensemble de la distribution électrique courants forts et faibles pour le tertaire selon CCTP</t>
  </si>
  <si>
    <t>Interrupteurs</t>
  </si>
  <si>
    <t>Prise enc. 2x16A+T</t>
  </si>
  <si>
    <t>Télécommande intégrée au tableau des services généraux ou accueil de chaque zone</t>
  </si>
  <si>
    <t>ml</t>
  </si>
  <si>
    <t>C.1.10</t>
  </si>
  <si>
    <t>Protection incendie</t>
  </si>
  <si>
    <t>Câblage série C2 9/10è posés sous fourreau ou sur chemin de câbles pour les déclencheurs manuels et électromagnétique</t>
  </si>
  <si>
    <t>Câblage résistants au feu série CR1 posés sous fourreau ou sur chemin de câbles pour les diffuseurs sonores et sonores  +lumineux</t>
  </si>
  <si>
    <t>Mise en service, essais et contrôles</t>
  </si>
  <si>
    <t>Formation des utilisateurs</t>
  </si>
  <si>
    <t>Documentation et notice didactique</t>
  </si>
  <si>
    <t>Les travaux comprennent la fourniture, pose et raccordement d'une alarme type par ERP :</t>
  </si>
  <si>
    <t>Centrale NEUTRONIC (réf : TT41B / TT42B / TT44B) ou équivalent</t>
  </si>
  <si>
    <t>Diffuseur lumineux NEUTRONIC (réf : DVAF) ou équivalent</t>
  </si>
  <si>
    <t>Déclencheurs manuels NEUTRONIC (réf : 4710R1) ou équivalent</t>
  </si>
  <si>
    <t>Détecteurs 180 ou 360°</t>
  </si>
  <si>
    <t>Les travaux  comprennent la fourniture, pose et raccordement des appareillages suivants :</t>
  </si>
  <si>
    <t>C.1.11</t>
  </si>
  <si>
    <t>Goulotte avec tous les accessoires</t>
  </si>
  <si>
    <r>
      <t>TVA (</t>
    </r>
    <r>
      <rPr>
        <sz val="9"/>
        <color indexed="10"/>
        <rFont val="Segoe UI"/>
        <family val="2"/>
      </rPr>
      <t xml:space="preserve"> 20,0</t>
    </r>
    <r>
      <rPr>
        <sz val="9"/>
        <color rgb="FFFF0000"/>
        <rFont val="Segoe UI"/>
        <family val="2"/>
      </rPr>
      <t>%</t>
    </r>
    <r>
      <rPr>
        <sz val="9"/>
        <rFont val="Segoe UI"/>
        <family val="2"/>
      </rPr>
      <t>)</t>
    </r>
  </si>
  <si>
    <r>
      <t xml:space="preserve">MONTANT H.T. DES TRAVAUX - </t>
    </r>
    <r>
      <rPr>
        <b/>
        <sz val="9"/>
        <rFont val="Segoe UI"/>
        <family val="2"/>
      </rPr>
      <t>LOT 10</t>
    </r>
  </si>
  <si>
    <t>Appareillage</t>
  </si>
  <si>
    <t>Les travaux comprennent la fourniture, pose et raccordement :</t>
  </si>
  <si>
    <t>B. LIMITE DE PRESTATION</t>
  </si>
  <si>
    <t>B.2/B.3</t>
  </si>
  <si>
    <t>Avec le lot VRD/Gros Œuvre</t>
  </si>
  <si>
    <t>Les travaux comprennent la fourniture :</t>
  </si>
  <si>
    <t>de fourreaux et câbles BT pour l'alimentation électrique de l'éclairage extérieur</t>
  </si>
  <si>
    <t>Dépose, curage</t>
  </si>
  <si>
    <t>La consignation des réseaux</t>
  </si>
  <si>
    <t>Attestation de consignation</t>
  </si>
  <si>
    <t>Dépose et évacuation des installations existantes</t>
  </si>
  <si>
    <t>L'entrepreneur aura à charge :</t>
  </si>
  <si>
    <t>Les travaux comprennent la pose :</t>
  </si>
  <si>
    <t>A chiffrer aux lignes "canalisation et câblage ci-après"</t>
  </si>
  <si>
    <t>Cheminements Principaux</t>
  </si>
  <si>
    <t>chemin de câble type dalle perforée finition EZ avec cornière séparative courant faible</t>
  </si>
  <si>
    <t>Descente dans les cloisons à l'avancement du lot cloison</t>
  </si>
  <si>
    <t>réserve de 30%</t>
  </si>
  <si>
    <t>Disjoncteur d'abonné</t>
  </si>
  <si>
    <t>descente de chemin de câble au-dessus de l'armoire</t>
  </si>
  <si>
    <t>Plan de l'armoire selon CCTP et toute sujétion</t>
  </si>
  <si>
    <t>C.1.12</t>
  </si>
  <si>
    <t>Arrêts d'urgence</t>
  </si>
  <si>
    <t>Les travaux comprennent la fourniture, pose et raccordement d'arrêts d'urgence :</t>
  </si>
  <si>
    <t>Une mise hors-tension TGBT (coffret coup de poing type LEGRAND 380 09 ou équivalent)</t>
  </si>
  <si>
    <t>Une mise hors-tension ventilation (coffret coup de poing type LEGRAND 380 09 ou équivalent)</t>
  </si>
  <si>
    <t>Câblage et toute sujétion de raccordement</t>
  </si>
  <si>
    <t>C.1.13</t>
  </si>
  <si>
    <t>C.1.14</t>
  </si>
  <si>
    <t>Alimentations des locaux</t>
  </si>
  <si>
    <t>de fourreaux et câbles BT pour l'alimentation électrique du portail et micro-station</t>
  </si>
  <si>
    <t>voir C.1.14</t>
  </si>
  <si>
    <t>10A+N</t>
  </si>
  <si>
    <t>16A+N</t>
  </si>
  <si>
    <t>Alimentation Porte Sectionnelle</t>
  </si>
  <si>
    <t>Eclairage des locaux</t>
  </si>
  <si>
    <t>C.1.15</t>
  </si>
  <si>
    <t>C.1.16</t>
  </si>
  <si>
    <t>Interrupteurs étanche</t>
  </si>
  <si>
    <t>Alimentation Centrale incendie</t>
  </si>
  <si>
    <t>Prise spécialisé 2x20A+T</t>
  </si>
  <si>
    <t>Prise étanche 2x16A+T</t>
  </si>
  <si>
    <t>Les travaux comprennent le raccordement, la fourniture et la pose  :</t>
  </si>
  <si>
    <t>Protection foudre</t>
  </si>
  <si>
    <t>Parafoudre type 2 avec protection différentielle associée</t>
  </si>
  <si>
    <t>Diffuseurs sonores/lumineux NEUTRONIC (réf : STILIC / STILICFLASH / ALTO-ME) ou équivalent</t>
  </si>
  <si>
    <t>Réseau VDI</t>
  </si>
  <si>
    <t>de fourreaux et câbles BT pour l'alimentation électrique du bâtiment</t>
  </si>
  <si>
    <t>Fourniture et pose de coffrets en nombre suffisant</t>
  </si>
  <si>
    <t>Fourreaux ou chemin de câble pour le raccordement de l'antenne</t>
  </si>
  <si>
    <t>voir C.1.4</t>
  </si>
  <si>
    <t>Les travaux comprennent le raccordement du bâtiment au coffret ENEDIS en limite de propriété</t>
  </si>
  <si>
    <t>Liaison équipotentielle dans les sanitaires</t>
  </si>
  <si>
    <t>compteur Linky TRI selon CCTP. Fourniture ENEDIS</t>
  </si>
  <si>
    <t>Ens.</t>
  </si>
  <si>
    <t>Les travaux comprennent l'étude, la fourniture et la pose de :</t>
  </si>
  <si>
    <t>armoire TGBT selon CCTP</t>
  </si>
  <si>
    <t>Alimentation VMC</t>
  </si>
  <si>
    <t>Alimentation Batterie élec</t>
  </si>
  <si>
    <t>Alimentation Unités Intérieures</t>
  </si>
  <si>
    <t>Alimentation Unité Extérieure</t>
  </si>
  <si>
    <t>Alimentation Enseigne</t>
  </si>
  <si>
    <t>Alimentation Diverses Cuisine</t>
  </si>
  <si>
    <t>Alimentation des volets roulants</t>
  </si>
  <si>
    <t>3x20A+N</t>
  </si>
  <si>
    <t>20A + N</t>
  </si>
  <si>
    <t>Alimentation CE 200l</t>
  </si>
  <si>
    <t>Alimentation CE 50l</t>
  </si>
  <si>
    <t>20A+N</t>
  </si>
  <si>
    <t>Alimentation Monte-charge</t>
  </si>
  <si>
    <t>Type 25 (à valider)</t>
  </si>
  <si>
    <t>Prise étanche 2x20A+T</t>
  </si>
  <si>
    <t>Prise tri</t>
  </si>
  <si>
    <t>Les réseaux VDI ne sont pas prévus au marché.</t>
  </si>
  <si>
    <t>Type 2 (Encastré basculant)</t>
  </si>
  <si>
    <t>Type 3 (downlight)</t>
  </si>
  <si>
    <t>Type 0 (Tube)</t>
  </si>
  <si>
    <t>Type 5 (Cyclone)</t>
  </si>
  <si>
    <t>Type 7 (Spot extérieur)</t>
  </si>
  <si>
    <t>Halle Commerciale</t>
  </si>
  <si>
    <t>CURIS-AU-MONT-D'OR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</si>
</sst>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_-* #,##0.00\ _F_-;\-* #,##0.00\ _F_-;_-* &quot;-&quot;??\ _F_-;_-@_-"/>
  </numFmts>
  <fonts count="41" x14ac:knownFonts="1">
    <font>
      <sz val="11"/>
      <color theme="1"/>
      <name val="Calibri"/>
      <family val="2"/>
      <scheme val="minor"/>
    </font>
    <font>
      <sz val="10"/>
      <name val="Arial"/>
      <family val="2"/>
    </font>
    <font>
      <sz val="11"/>
      <name val="Arial"/>
      <family val="2"/>
    </font>
    <font>
      <b/>
      <u/>
      <sz val="10"/>
      <color indexed="8"/>
      <name val="Arial"/>
      <family val="2"/>
    </font>
    <font>
      <sz val="11"/>
      <color theme="1"/>
      <name val="Calibri"/>
      <family val="2"/>
      <scheme val="minor"/>
    </font>
    <font>
      <b/>
      <sz val="9"/>
      <name val="Segoe UI"/>
      <family val="2"/>
    </font>
    <font>
      <sz val="9"/>
      <color theme="1"/>
      <name val="Segoe UI"/>
      <family val="2"/>
    </font>
    <font>
      <b/>
      <sz val="9"/>
      <color theme="1"/>
      <name val="Segoe UI"/>
      <family val="2"/>
    </font>
    <font>
      <b/>
      <i/>
      <sz val="9"/>
      <name val="Segoe UI"/>
      <family val="2"/>
    </font>
    <font>
      <b/>
      <sz val="9"/>
      <color theme="0"/>
      <name val="Segoe UI"/>
      <family val="2"/>
    </font>
    <font>
      <sz val="9"/>
      <name val="Segoe UI"/>
      <family val="2"/>
    </font>
    <font>
      <sz val="9"/>
      <color indexed="8"/>
      <name val="Segoe UI"/>
      <family val="2"/>
    </font>
    <font>
      <b/>
      <sz val="9"/>
      <color rgb="FF0087CC"/>
      <name val="Segoe UI"/>
      <family val="2"/>
    </font>
    <font>
      <b/>
      <i/>
      <sz val="9"/>
      <color indexed="8"/>
      <name val="Segoe UI"/>
      <family val="2"/>
    </font>
    <font>
      <i/>
      <sz val="9"/>
      <color indexed="8"/>
      <name val="Segoe UI"/>
      <family val="2"/>
    </font>
    <font>
      <i/>
      <sz val="9"/>
      <name val="Segoe UI"/>
      <family val="2"/>
    </font>
    <font>
      <b/>
      <i/>
      <u val="singleAccounting"/>
      <sz val="9"/>
      <name val="Segoe UI"/>
      <family val="2"/>
    </font>
    <font>
      <b/>
      <i/>
      <sz val="9"/>
      <color rgb="FF0087CC"/>
      <name val="Segoe UI"/>
      <family val="2"/>
    </font>
    <font>
      <i/>
      <sz val="9"/>
      <color rgb="FF0087CC"/>
      <name val="Segoe UI"/>
      <family val="2"/>
    </font>
    <font>
      <b/>
      <i/>
      <u val="singleAccounting"/>
      <sz val="9"/>
      <color rgb="FF0087CC"/>
      <name val="Segoe UI"/>
      <family val="2"/>
    </font>
    <font>
      <sz val="9"/>
      <color rgb="FF0087CC"/>
      <name val="Segoe UI"/>
      <family val="2"/>
    </font>
    <font>
      <sz val="9"/>
      <color indexed="10"/>
      <name val="Segoe UI"/>
      <family val="2"/>
    </font>
    <font>
      <sz val="9"/>
      <color rgb="FFFF0000"/>
      <name val="Segoe UI"/>
      <family val="2"/>
    </font>
    <font>
      <sz val="9"/>
      <color rgb="FF000000"/>
      <name val="Segoe UI"/>
      <family val="2"/>
    </font>
    <font>
      <b/>
      <i/>
      <sz val="6"/>
      <name val="Segoe UI"/>
      <family val="2"/>
    </font>
    <font>
      <b/>
      <sz val="11"/>
      <color theme="1"/>
      <name val="Segoe UI"/>
      <family val="2"/>
    </font>
    <font>
      <sz val="11"/>
      <color theme="1"/>
      <name val="Segoe UI"/>
      <family val="2"/>
    </font>
    <font>
      <b/>
      <i/>
      <sz val="9"/>
      <name val="Calibri Light"/>
      <family val="2"/>
      <scheme val="major"/>
    </font>
    <font>
      <sz val="9"/>
      <name val="Calibri Light"/>
      <family val="2"/>
      <scheme val="major"/>
    </font>
    <font>
      <sz val="9"/>
      <color indexed="8"/>
      <name val="Calibri Light"/>
      <family val="2"/>
      <scheme val="major"/>
    </font>
    <font>
      <sz val="9"/>
      <color theme="1"/>
      <name val="Calibri Light"/>
      <family val="2"/>
      <scheme val="major"/>
    </font>
    <font>
      <b/>
      <i/>
      <sz val="9"/>
      <color rgb="FF0087CC"/>
      <name val="Calibri Light"/>
      <family val="2"/>
      <scheme val="major"/>
    </font>
    <font>
      <i/>
      <sz val="9"/>
      <color rgb="FF0087CC"/>
      <name val="Calibri Light"/>
      <family val="2"/>
      <scheme val="major"/>
    </font>
    <font>
      <b/>
      <i/>
      <sz val="9"/>
      <color indexed="8"/>
      <name val="Calibri Light"/>
      <family val="2"/>
      <scheme val="major"/>
    </font>
    <font>
      <i/>
      <sz val="9"/>
      <color indexed="8"/>
      <name val="Calibri Light"/>
      <family val="2"/>
      <scheme val="major"/>
    </font>
    <font>
      <i/>
      <sz val="9"/>
      <name val="Calibri Light"/>
      <family val="2"/>
      <scheme val="major"/>
    </font>
    <font>
      <b/>
      <i/>
      <u val="singleAccounting"/>
      <sz val="9"/>
      <name val="Calibri Light"/>
      <family val="2"/>
      <scheme val="major"/>
    </font>
    <font>
      <sz val="9"/>
      <color rgb="FF0087CC"/>
      <name val="Calibri Light"/>
      <family val="2"/>
      <scheme val="major"/>
    </font>
    <font>
      <b/>
      <i/>
      <u val="singleAccounting"/>
      <sz val="9"/>
      <color rgb="FF0087CC"/>
      <name val="Calibri Light"/>
      <family val="2"/>
      <scheme val="major"/>
    </font>
    <font>
      <sz val="9"/>
      <color theme="4"/>
      <name val="Segoe UI"/>
      <family val="2"/>
    </font>
    <font>
      <sz val="9"/>
      <color theme="9"/>
      <name val="Segoe UI"/>
      <family val="2"/>
    </font>
  </fonts>
  <fills count="6">
    <fill>
      <patternFill patternType="none"/>
    </fill>
    <fill>
      <patternFill patternType="gray125"/>
    </fill>
    <fill>
      <patternFill patternType="solid">
        <fgColor theme="1" tint="0.249977111117893"/>
        <bgColor indexed="64"/>
      </patternFill>
    </fill>
    <fill>
      <patternFill patternType="solid">
        <fgColor indexed="9"/>
      </patternFill>
    </fill>
    <fill>
      <patternFill patternType="solid">
        <fgColor rgb="FF0087CC"/>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8">
    <xf numFmtId="0" fontId="0" fillId="0" borderId="0"/>
    <xf numFmtId="0" fontId="1" fillId="0" borderId="0">
      <alignment vertical="top"/>
    </xf>
    <xf numFmtId="164" fontId="1" fillId="0" borderId="0" applyFont="0" applyFill="0" applyBorder="0" applyAlignment="0" applyProtection="0"/>
    <xf numFmtId="0" fontId="2" fillId="0" borderId="0"/>
    <xf numFmtId="165" fontId="2" fillId="0" borderId="0" applyFont="0" applyFill="0" applyBorder="0" applyAlignment="0" applyProtection="0"/>
    <xf numFmtId="49" fontId="3" fillId="3" borderId="0">
      <alignment horizontal="left" vertical="top" wrapText="1"/>
    </xf>
    <xf numFmtId="0" fontId="1" fillId="0" borderId="0"/>
    <xf numFmtId="44" fontId="4" fillId="0" borderId="0" applyFont="0" applyFill="0" applyBorder="0" applyAlignment="0" applyProtection="0"/>
  </cellStyleXfs>
  <cellXfs count="260">
    <xf numFmtId="0" fontId="0" fillId="0" borderId="0" xfId="0"/>
    <xf numFmtId="14" fontId="0" fillId="0" borderId="0" xfId="0" applyNumberFormat="1"/>
    <xf numFmtId="0" fontId="5" fillId="0" borderId="1" xfId="1" applyNumberFormat="1" applyFont="1" applyFill="1" applyBorder="1" applyAlignment="1" applyProtection="1">
      <alignment vertical="center"/>
    </xf>
    <xf numFmtId="164" fontId="5" fillId="0" borderId="1" xfId="2" applyFont="1" applyFill="1" applyBorder="1" applyAlignment="1" applyProtection="1">
      <alignment horizontal="center" vertical="center"/>
    </xf>
    <xf numFmtId="0" fontId="5" fillId="0" borderId="1" xfId="2" applyNumberFormat="1" applyFont="1" applyFill="1" applyBorder="1" applyAlignment="1" applyProtection="1">
      <alignment horizontal="center" vertical="center" wrapText="1"/>
    </xf>
    <xf numFmtId="0" fontId="6" fillId="0" borderId="0" xfId="0" applyNumberFormat="1" applyFont="1" applyBorder="1" applyAlignment="1">
      <alignment wrapText="1"/>
    </xf>
    <xf numFmtId="0" fontId="6" fillId="0" borderId="1" xfId="0" applyNumberFormat="1" applyFont="1" applyBorder="1" applyAlignment="1">
      <alignment horizontal="center" wrapText="1"/>
    </xf>
    <xf numFmtId="14" fontId="6" fillId="0" borderId="1" xfId="0" applyNumberFormat="1" applyFont="1" applyBorder="1" applyAlignment="1">
      <alignment horizontal="center" wrapText="1"/>
    </xf>
    <xf numFmtId="0" fontId="6" fillId="0" borderId="0" xfId="0" applyFont="1" applyBorder="1"/>
    <xf numFmtId="0" fontId="6" fillId="0" borderId="0" xfId="0" applyFont="1" applyFill="1" applyBorder="1"/>
    <xf numFmtId="0" fontId="9" fillId="4" borderId="0" xfId="0" applyFont="1" applyFill="1" applyBorder="1" applyAlignment="1">
      <alignment vertical="center"/>
    </xf>
    <xf numFmtId="0" fontId="6" fillId="2" borderId="0" xfId="0" applyFont="1" applyFill="1" applyBorder="1" applyAlignment="1">
      <alignment vertical="center"/>
    </xf>
    <xf numFmtId="0" fontId="10" fillId="0" borderId="2" xfId="3" applyFont="1" applyBorder="1" applyAlignment="1">
      <alignment horizontal="left"/>
    </xf>
    <xf numFmtId="0" fontId="10" fillId="0" borderId="0" xfId="3" applyFont="1" applyBorder="1" applyAlignment="1"/>
    <xf numFmtId="0" fontId="11" fillId="0" borderId="0" xfId="5" applyNumberFormat="1" applyFont="1" applyFill="1" applyBorder="1" applyAlignment="1" applyProtection="1">
      <alignment horizontal="left" vertical="center"/>
    </xf>
    <xf numFmtId="0" fontId="11" fillId="0" borderId="3" xfId="5" applyNumberFormat="1" applyFont="1" applyFill="1" applyBorder="1" applyAlignment="1" applyProtection="1">
      <alignment horizontal="left" vertical="center" wrapText="1"/>
    </xf>
    <xf numFmtId="165" fontId="10" fillId="0" borderId="0" xfId="4" applyFont="1" applyFill="1" applyBorder="1" applyAlignment="1" applyProtection="1">
      <alignment horizontal="center" vertical="center"/>
    </xf>
    <xf numFmtId="0" fontId="10" fillId="0" borderId="0" xfId="4" applyNumberFormat="1" applyFont="1" applyFill="1" applyBorder="1" applyAlignment="1" applyProtection="1">
      <alignment horizontal="center" vertical="center"/>
    </xf>
    <xf numFmtId="164" fontId="10" fillId="0" borderId="3" xfId="2" applyFont="1" applyFill="1" applyBorder="1" applyAlignment="1" applyProtection="1">
      <alignment horizontal="center" vertical="center"/>
    </xf>
    <xf numFmtId="0" fontId="10" fillId="0" borderId="0" xfId="3" applyFont="1" applyFill="1" applyBorder="1"/>
    <xf numFmtId="0" fontId="11" fillId="0" borderId="2" xfId="5" applyNumberFormat="1" applyFont="1" applyFill="1" applyBorder="1" applyAlignment="1" applyProtection="1">
      <alignment horizontal="right" vertical="center"/>
    </xf>
    <xf numFmtId="0" fontId="10" fillId="0" borderId="0" xfId="3" applyFont="1" applyBorder="1" applyAlignment="1">
      <alignment horizontal="left"/>
    </xf>
    <xf numFmtId="0" fontId="11" fillId="0" borderId="0" xfId="5" applyNumberFormat="1" applyFont="1" applyFill="1" applyBorder="1" applyAlignment="1" applyProtection="1">
      <alignment horizontal="right" vertical="center"/>
    </xf>
    <xf numFmtId="0" fontId="9" fillId="4" borderId="0" xfId="1" applyNumberFormat="1" applyFont="1" applyFill="1" applyBorder="1" applyAlignment="1" applyProtection="1">
      <alignment horizontal="right" vertical="center"/>
    </xf>
    <xf numFmtId="0" fontId="9" fillId="4" borderId="0" xfId="1" applyNumberFormat="1" applyFont="1" applyFill="1" applyBorder="1" applyAlignment="1" applyProtection="1">
      <alignment vertical="center"/>
    </xf>
    <xf numFmtId="0" fontId="9" fillId="4" borderId="0" xfId="2" applyNumberFormat="1" applyFont="1" applyFill="1" applyBorder="1" applyAlignment="1" applyProtection="1">
      <alignment vertical="center"/>
    </xf>
    <xf numFmtId="0" fontId="6" fillId="0" borderId="0" xfId="0" applyNumberFormat="1" applyFont="1" applyFill="1" applyBorder="1" applyAlignment="1">
      <alignment horizontal="left" vertical="center"/>
    </xf>
    <xf numFmtId="0" fontId="12" fillId="0" borderId="0" xfId="1" applyNumberFormat="1" applyFont="1" applyFill="1" applyBorder="1" applyAlignment="1" applyProtection="1">
      <alignment vertical="center"/>
    </xf>
    <xf numFmtId="0" fontId="10" fillId="0" borderId="0" xfId="2" applyNumberFormat="1" applyFont="1" applyFill="1" applyBorder="1" applyAlignment="1" applyProtection="1">
      <alignment horizontal="left" vertical="center"/>
    </xf>
    <xf numFmtId="0" fontId="10" fillId="0" borderId="0" xfId="0" applyNumberFormat="1" applyFont="1" applyFill="1" applyBorder="1" applyAlignment="1">
      <alignment horizontal="left" vertical="center"/>
    </xf>
    <xf numFmtId="0" fontId="11" fillId="0" borderId="0" xfId="5" quotePrefix="1" applyNumberFormat="1" applyFont="1" applyFill="1" applyBorder="1" applyAlignment="1" applyProtection="1">
      <alignment horizontal="left" vertical="center"/>
    </xf>
    <xf numFmtId="0" fontId="13" fillId="0" borderId="0" xfId="5" applyNumberFormat="1" applyFont="1" applyFill="1" applyBorder="1" applyAlignment="1" applyProtection="1">
      <alignment horizontal="right" vertical="center"/>
    </xf>
    <xf numFmtId="0" fontId="13" fillId="0" borderId="0" xfId="5" applyNumberFormat="1" applyFont="1" applyFill="1" applyBorder="1" applyAlignment="1" applyProtection="1">
      <alignment horizontal="left" vertical="center"/>
    </xf>
    <xf numFmtId="0" fontId="14" fillId="0" borderId="0" xfId="5" applyNumberFormat="1" applyFont="1" applyFill="1" applyBorder="1" applyAlignment="1" applyProtection="1">
      <alignment horizontal="left" vertical="center" wrapText="1"/>
    </xf>
    <xf numFmtId="165" fontId="15" fillId="0" borderId="0" xfId="4" applyFont="1" applyFill="1" applyBorder="1" applyAlignment="1" applyProtection="1">
      <alignment horizontal="center" vertical="center"/>
    </xf>
    <xf numFmtId="0" fontId="15" fillId="0" borderId="0" xfId="4" applyNumberFormat="1" applyFont="1" applyFill="1" applyBorder="1" applyAlignment="1" applyProtection="1">
      <alignment horizontal="center" vertical="center"/>
    </xf>
    <xf numFmtId="164" fontId="15" fillId="0" borderId="0" xfId="4" applyNumberFormat="1" applyFont="1" applyFill="1" applyBorder="1" applyAlignment="1" applyProtection="1">
      <alignment horizontal="right" vertical="center"/>
    </xf>
    <xf numFmtId="164" fontId="16" fillId="0" borderId="0" xfId="4" applyNumberFormat="1" applyFont="1" applyFill="1" applyBorder="1" applyAlignment="1" applyProtection="1">
      <alignment horizontal="right" vertical="center"/>
    </xf>
    <xf numFmtId="0" fontId="12" fillId="0" borderId="1" xfId="1" applyNumberFormat="1" applyFont="1" applyFill="1" applyBorder="1" applyAlignment="1" applyProtection="1">
      <alignment horizontal="left" vertical="center"/>
    </xf>
    <xf numFmtId="0" fontId="12" fillId="0" borderId="5" xfId="1" applyNumberFormat="1" applyFont="1" applyFill="1" applyBorder="1" applyAlignment="1" applyProtection="1">
      <alignment vertical="center"/>
    </xf>
    <xf numFmtId="0" fontId="8" fillId="0" borderId="5" xfId="1" applyNumberFormat="1" applyFont="1" applyFill="1" applyBorder="1" applyAlignment="1" applyProtection="1">
      <alignment vertical="center"/>
    </xf>
    <xf numFmtId="0" fontId="8" fillId="0" borderId="6" xfId="1" applyNumberFormat="1" applyFont="1" applyFill="1" applyBorder="1" applyAlignment="1" applyProtection="1">
      <alignment vertical="center"/>
    </xf>
    <xf numFmtId="0" fontId="10" fillId="0" borderId="11" xfId="2" applyNumberFormat="1" applyFont="1" applyFill="1" applyBorder="1" applyAlignment="1" applyProtection="1">
      <alignment horizontal="left" vertical="center"/>
    </xf>
    <xf numFmtId="0" fontId="10" fillId="0" borderId="12" xfId="2" applyNumberFormat="1" applyFont="1" applyFill="1" applyBorder="1" applyAlignment="1" applyProtection="1">
      <alignment horizontal="left" vertical="center"/>
    </xf>
    <xf numFmtId="0" fontId="10" fillId="0" borderId="2" xfId="3" applyFont="1" applyBorder="1" applyAlignment="1"/>
    <xf numFmtId="164" fontId="10" fillId="0" borderId="0" xfId="2" applyFont="1" applyFill="1" applyBorder="1" applyAlignment="1" applyProtection="1">
      <alignment horizontal="center" vertical="center"/>
    </xf>
    <xf numFmtId="0" fontId="10" fillId="0" borderId="0" xfId="2" applyNumberFormat="1" applyFont="1" applyFill="1" applyBorder="1" applyAlignment="1" applyProtection="1">
      <alignment horizontal="center" vertical="center"/>
    </xf>
    <xf numFmtId="0" fontId="11" fillId="0" borderId="2" xfId="5" quotePrefix="1" applyNumberFormat="1" applyFont="1" applyFill="1" applyBorder="1" applyAlignment="1" applyProtection="1">
      <alignment horizontal="left" vertical="center"/>
    </xf>
    <xf numFmtId="0" fontId="11" fillId="0" borderId="0" xfId="5" applyNumberFormat="1" applyFont="1" applyFill="1" applyBorder="1" applyAlignment="1" applyProtection="1">
      <alignment horizontal="center" vertical="center"/>
    </xf>
    <xf numFmtId="164" fontId="10" fillId="0" borderId="0" xfId="4" applyNumberFormat="1" applyFont="1" applyFill="1" applyBorder="1" applyAlignment="1" applyProtection="1">
      <alignment horizontal="right" vertical="center"/>
    </xf>
    <xf numFmtId="164" fontId="10" fillId="0" borderId="3" xfId="4" applyNumberFormat="1" applyFont="1" applyFill="1" applyBorder="1" applyAlignment="1" applyProtection="1">
      <alignment horizontal="right" vertical="center"/>
    </xf>
    <xf numFmtId="0" fontId="11" fillId="0" borderId="4" xfId="5" quotePrefix="1" applyNumberFormat="1" applyFont="1" applyFill="1" applyBorder="1" applyAlignment="1" applyProtection="1">
      <alignment horizontal="left" vertical="center"/>
    </xf>
    <xf numFmtId="0" fontId="17" fillId="0" borderId="5" xfId="5" applyNumberFormat="1" applyFont="1" applyFill="1" applyBorder="1" applyAlignment="1" applyProtection="1">
      <alignment horizontal="right" vertical="center"/>
    </xf>
    <xf numFmtId="0" fontId="17" fillId="0" borderId="5" xfId="5" applyNumberFormat="1" applyFont="1" applyFill="1" applyBorder="1" applyAlignment="1" applyProtection="1">
      <alignment horizontal="left" vertical="center"/>
    </xf>
    <xf numFmtId="0" fontId="18" fillId="0" borderId="6" xfId="5" applyNumberFormat="1" applyFont="1" applyFill="1" applyBorder="1" applyAlignment="1" applyProtection="1">
      <alignment horizontal="left" vertical="center" wrapText="1"/>
    </xf>
    <xf numFmtId="165" fontId="18" fillId="0" borderId="5" xfId="4" applyFont="1" applyFill="1" applyBorder="1" applyAlignment="1" applyProtection="1">
      <alignment horizontal="center" vertical="center"/>
    </xf>
    <xf numFmtId="0" fontId="18" fillId="0" borderId="5" xfId="4" applyNumberFormat="1" applyFont="1" applyFill="1" applyBorder="1" applyAlignment="1" applyProtection="1">
      <alignment horizontal="center" vertical="center"/>
    </xf>
    <xf numFmtId="164" fontId="18" fillId="0" borderId="5" xfId="4" applyNumberFormat="1" applyFont="1" applyFill="1" applyBorder="1" applyAlignment="1" applyProtection="1">
      <alignment horizontal="right" vertical="center"/>
    </xf>
    <xf numFmtId="164" fontId="19" fillId="0" borderId="6" xfId="4" applyNumberFormat="1" applyFont="1" applyFill="1" applyBorder="1" applyAlignment="1" applyProtection="1">
      <alignment horizontal="right" vertical="center"/>
    </xf>
    <xf numFmtId="0" fontId="13" fillId="0" borderId="0" xfId="5" applyNumberFormat="1" applyFont="1" applyFill="1" applyBorder="1" applyAlignment="1" applyProtection="1">
      <alignment horizontal="center" vertical="center"/>
    </xf>
    <xf numFmtId="0" fontId="8" fillId="0" borderId="0" xfId="1" applyNumberFormat="1" applyFont="1" applyFill="1" applyBorder="1" applyAlignment="1" applyProtection="1">
      <alignment horizontal="left" vertical="center"/>
    </xf>
    <xf numFmtId="0" fontId="8" fillId="0" borderId="0" xfId="1" applyNumberFormat="1" applyFont="1" applyFill="1" applyBorder="1" applyAlignment="1" applyProtection="1">
      <alignment vertical="center"/>
    </xf>
    <xf numFmtId="0" fontId="10" fillId="0" borderId="2" xfId="6" applyFont="1" applyBorder="1" applyAlignment="1">
      <alignment vertical="center"/>
    </xf>
    <xf numFmtId="0" fontId="5" fillId="0" borderId="0" xfId="3" applyFont="1" applyBorder="1" applyAlignment="1"/>
    <xf numFmtId="0" fontId="10" fillId="0" borderId="0" xfId="3" applyFont="1" applyBorder="1" applyAlignment="1">
      <alignment horizontal="center"/>
    </xf>
    <xf numFmtId="4" fontId="10" fillId="0" borderId="0" xfId="4" applyNumberFormat="1" applyFont="1" applyBorder="1" applyAlignment="1">
      <alignment horizontal="center"/>
    </xf>
    <xf numFmtId="4" fontId="10" fillId="0" borderId="3" xfId="4" applyNumberFormat="1" applyFont="1" applyBorder="1" applyAlignment="1">
      <alignment horizontal="center"/>
    </xf>
    <xf numFmtId="164" fontId="10" fillId="0" borderId="0" xfId="2" applyFont="1" applyFill="1" applyBorder="1" applyAlignment="1" applyProtection="1">
      <alignment horizontal="center" vertical="top"/>
    </xf>
    <xf numFmtId="0" fontId="10" fillId="0" borderId="0" xfId="2" applyNumberFormat="1" applyFont="1" applyFill="1" applyBorder="1" applyAlignment="1" applyProtection="1">
      <alignment horizontal="center" vertical="top"/>
    </xf>
    <xf numFmtId="164" fontId="10" fillId="0" borderId="3" xfId="2" applyFont="1" applyFill="1" applyBorder="1" applyAlignment="1" applyProtection="1">
      <alignment horizontal="center" vertical="top"/>
    </xf>
    <xf numFmtId="0" fontId="20" fillId="0" borderId="2" xfId="5" quotePrefix="1" applyNumberFormat="1" applyFont="1" applyFill="1" applyBorder="1" applyAlignment="1" applyProtection="1">
      <alignment horizontal="left" vertical="center"/>
    </xf>
    <xf numFmtId="0" fontId="17" fillId="0" borderId="0" xfId="5" applyNumberFormat="1" applyFont="1" applyFill="1" applyBorder="1" applyAlignment="1" applyProtection="1">
      <alignment horizontal="right" vertical="center"/>
    </xf>
    <xf numFmtId="0" fontId="17" fillId="0" borderId="0" xfId="5" applyNumberFormat="1" applyFont="1" applyFill="1" applyBorder="1" applyAlignment="1" applyProtection="1">
      <alignment horizontal="left" vertical="center"/>
    </xf>
    <xf numFmtId="0" fontId="18" fillId="0" borderId="3" xfId="5" applyNumberFormat="1" applyFont="1" applyFill="1" applyBorder="1" applyAlignment="1" applyProtection="1">
      <alignment horizontal="left" vertical="center" wrapText="1"/>
    </xf>
    <xf numFmtId="165" fontId="18" fillId="0" borderId="0" xfId="4" applyFont="1" applyFill="1" applyBorder="1" applyAlignment="1" applyProtection="1">
      <alignment horizontal="center" vertical="center"/>
    </xf>
    <xf numFmtId="0" fontId="18" fillId="0" borderId="0" xfId="4" applyNumberFormat="1" applyFont="1" applyFill="1" applyBorder="1" applyAlignment="1" applyProtection="1">
      <alignment horizontal="center" vertical="center"/>
    </xf>
    <xf numFmtId="164" fontId="18" fillId="0" borderId="0" xfId="4" applyNumberFormat="1" applyFont="1" applyFill="1" applyBorder="1" applyAlignment="1" applyProtection="1">
      <alignment horizontal="right" vertical="center"/>
    </xf>
    <xf numFmtId="164" fontId="19" fillId="0" borderId="3" xfId="4" applyNumberFormat="1" applyFont="1" applyFill="1" applyBorder="1" applyAlignment="1" applyProtection="1">
      <alignment horizontal="right" vertical="center"/>
    </xf>
    <xf numFmtId="0" fontId="11" fillId="0" borderId="0" xfId="5" applyNumberFormat="1" applyFont="1" applyFill="1" applyBorder="1" applyAlignment="1" applyProtection="1">
      <alignment horizontal="center" vertical="center" wrapText="1"/>
    </xf>
    <xf numFmtId="0" fontId="10" fillId="0" borderId="2" xfId="3" applyFont="1" applyBorder="1" applyAlignment="1">
      <alignment horizontal="right"/>
    </xf>
    <xf numFmtId="1" fontId="10" fillId="0" borderId="0" xfId="4" applyNumberFormat="1" applyFont="1" applyFill="1" applyBorder="1" applyAlignment="1" applyProtection="1">
      <alignment horizontal="center" vertical="center"/>
    </xf>
    <xf numFmtId="0" fontId="11" fillId="0" borderId="2" xfId="5" applyNumberFormat="1" applyFont="1" applyFill="1" applyBorder="1" applyAlignment="1" applyProtection="1">
      <alignment horizontal="left" vertical="center"/>
    </xf>
    <xf numFmtId="0" fontId="11" fillId="0" borderId="2" xfId="5" applyNumberFormat="1" applyFont="1" applyFill="1" applyBorder="1" applyAlignment="1" applyProtection="1">
      <alignment horizontal="right" vertical="top"/>
    </xf>
    <xf numFmtId="165" fontId="10" fillId="0" borderId="0" xfId="4" applyFont="1" applyFill="1" applyBorder="1" applyAlignment="1" applyProtection="1">
      <alignment horizontal="left" vertical="center"/>
    </xf>
    <xf numFmtId="164" fontId="16" fillId="0" borderId="3" xfId="4" applyNumberFormat="1" applyFont="1" applyFill="1" applyBorder="1" applyAlignment="1" applyProtection="1">
      <alignment horizontal="right" vertical="center"/>
    </xf>
    <xf numFmtId="0" fontId="20" fillId="0" borderId="4" xfId="5" quotePrefix="1" applyNumberFormat="1" applyFont="1" applyFill="1" applyBorder="1" applyAlignment="1" applyProtection="1">
      <alignment horizontal="left" vertical="center"/>
    </xf>
    <xf numFmtId="0" fontId="20" fillId="0" borderId="0" xfId="5" quotePrefix="1" applyNumberFormat="1" applyFont="1" applyFill="1" applyBorder="1" applyAlignment="1" applyProtection="1">
      <alignment horizontal="left" vertical="center"/>
    </xf>
    <xf numFmtId="0" fontId="20" fillId="0" borderId="0" xfId="5" applyNumberFormat="1" applyFont="1" applyFill="1" applyBorder="1" applyAlignment="1" applyProtection="1">
      <alignment horizontal="center" vertical="center"/>
    </xf>
    <xf numFmtId="0" fontId="20" fillId="0" borderId="0" xfId="5" applyNumberFormat="1" applyFont="1" applyFill="1" applyBorder="1" applyAlignment="1" applyProtection="1">
      <alignment horizontal="left" vertical="center"/>
    </xf>
    <xf numFmtId="0" fontId="20" fillId="0" borderId="0" xfId="5" applyNumberFormat="1" applyFont="1" applyFill="1" applyBorder="1" applyAlignment="1" applyProtection="1">
      <alignment horizontal="left" vertical="center" wrapText="1"/>
    </xf>
    <xf numFmtId="164" fontId="20" fillId="0" borderId="0" xfId="2" applyFont="1" applyFill="1" applyBorder="1" applyAlignment="1" applyProtection="1">
      <alignment horizontal="center" vertical="center"/>
    </xf>
    <xf numFmtId="0" fontId="20" fillId="0" borderId="0" xfId="2" applyNumberFormat="1" applyFont="1" applyFill="1" applyBorder="1" applyAlignment="1" applyProtection="1">
      <alignment horizontal="center" vertical="center"/>
    </xf>
    <xf numFmtId="0" fontId="10" fillId="0" borderId="0" xfId="0" applyFont="1" applyFill="1" applyBorder="1"/>
    <xf numFmtId="0" fontId="11" fillId="0" borderId="0" xfId="5" applyNumberFormat="1" applyFont="1" applyFill="1" applyBorder="1" applyAlignment="1" applyProtection="1">
      <alignment horizontal="left" vertical="center" wrapText="1"/>
    </xf>
    <xf numFmtId="0" fontId="12" fillId="0" borderId="4" xfId="1" applyNumberFormat="1" applyFont="1" applyFill="1" applyBorder="1" applyAlignment="1" applyProtection="1">
      <alignment vertical="center"/>
    </xf>
    <xf numFmtId="0" fontId="11" fillId="0" borderId="8" xfId="5" quotePrefix="1" applyNumberFormat="1" applyFont="1" applyFill="1" applyBorder="1" applyAlignment="1" applyProtection="1">
      <alignment horizontal="left" vertical="center"/>
    </xf>
    <xf numFmtId="0" fontId="17" fillId="0" borderId="7" xfId="5" applyNumberFormat="1" applyFont="1" applyFill="1" applyBorder="1" applyAlignment="1" applyProtection="1">
      <alignment horizontal="right" vertical="center"/>
    </xf>
    <xf numFmtId="0" fontId="17" fillId="0" borderId="7" xfId="5" applyNumberFormat="1" applyFont="1" applyFill="1" applyBorder="1" applyAlignment="1" applyProtection="1">
      <alignment horizontal="left" vertical="center"/>
    </xf>
    <xf numFmtId="0" fontId="18" fillId="0" borderId="9" xfId="5" applyNumberFormat="1" applyFont="1" applyFill="1" applyBorder="1" applyAlignment="1" applyProtection="1">
      <alignment horizontal="left" vertical="center" wrapText="1"/>
    </xf>
    <xf numFmtId="165" fontId="18" fillId="0" borderId="7" xfId="4" applyFont="1" applyFill="1" applyBorder="1" applyAlignment="1" applyProtection="1">
      <alignment horizontal="center" vertical="center"/>
    </xf>
    <xf numFmtId="0" fontId="18" fillId="0" borderId="7" xfId="4" applyNumberFormat="1" applyFont="1" applyFill="1" applyBorder="1" applyAlignment="1" applyProtection="1">
      <alignment horizontal="center" vertical="center"/>
    </xf>
    <xf numFmtId="164" fontId="18" fillId="0" borderId="7" xfId="4" applyNumberFormat="1" applyFont="1" applyFill="1" applyBorder="1" applyAlignment="1" applyProtection="1">
      <alignment horizontal="right" vertical="center"/>
    </xf>
    <xf numFmtId="164" fontId="19" fillId="0" borderId="9" xfId="4" applyNumberFormat="1" applyFont="1" applyFill="1" applyBorder="1" applyAlignment="1" applyProtection="1">
      <alignment horizontal="right" vertical="center"/>
    </xf>
    <xf numFmtId="165" fontId="18" fillId="0" borderId="11" xfId="4" applyFont="1" applyFill="1" applyBorder="1" applyAlignment="1" applyProtection="1">
      <alignment horizontal="center" vertical="center"/>
    </xf>
    <xf numFmtId="0" fontId="18" fillId="0" borderId="11" xfId="4" applyNumberFormat="1" applyFont="1" applyFill="1" applyBorder="1" applyAlignment="1" applyProtection="1">
      <alignment horizontal="center" vertical="center"/>
    </xf>
    <xf numFmtId="164" fontId="18" fillId="0" borderId="11" xfId="4" applyNumberFormat="1" applyFont="1" applyFill="1" applyBorder="1" applyAlignment="1" applyProtection="1">
      <alignment horizontal="right" vertical="center"/>
    </xf>
    <xf numFmtId="164" fontId="19" fillId="0" borderId="12" xfId="4" applyNumberFormat="1" applyFont="1" applyFill="1" applyBorder="1" applyAlignment="1" applyProtection="1">
      <alignment horizontal="right" vertical="center"/>
    </xf>
    <xf numFmtId="0" fontId="9" fillId="4" borderId="10" xfId="1" applyNumberFormat="1" applyFont="1" applyFill="1" applyBorder="1" applyAlignment="1" applyProtection="1">
      <alignment vertical="center"/>
    </xf>
    <xf numFmtId="0" fontId="9" fillId="4" borderId="11" xfId="1" applyNumberFormat="1" applyFont="1" applyFill="1" applyBorder="1" applyAlignment="1" applyProtection="1">
      <alignment vertical="center"/>
    </xf>
    <xf numFmtId="0" fontId="9" fillId="4" borderId="11" xfId="2" applyNumberFormat="1" applyFont="1" applyFill="1" applyBorder="1" applyAlignment="1" applyProtection="1">
      <alignment vertical="center"/>
    </xf>
    <xf numFmtId="0" fontId="9" fillId="4" borderId="12" xfId="2" applyNumberFormat="1" applyFont="1" applyFill="1" applyBorder="1" applyAlignment="1" applyProtection="1">
      <alignment vertical="center"/>
    </xf>
    <xf numFmtId="0" fontId="10" fillId="0" borderId="2" xfId="1" applyNumberFormat="1" applyFont="1" applyFill="1" applyBorder="1" applyProtection="1">
      <alignment vertical="top"/>
    </xf>
    <xf numFmtId="0" fontId="5" fillId="0" borderId="0" xfId="1" applyNumberFormat="1" applyFont="1" applyFill="1" applyBorder="1" applyAlignment="1" applyProtection="1">
      <alignment vertical="top" wrapText="1"/>
    </xf>
    <xf numFmtId="0" fontId="7" fillId="0" borderId="4" xfId="0" applyFont="1" applyBorder="1"/>
    <xf numFmtId="0" fontId="7" fillId="0" borderId="5" xfId="0" applyFont="1" applyBorder="1"/>
    <xf numFmtId="0" fontId="5" fillId="0" borderId="5" xfId="2" applyNumberFormat="1" applyFont="1" applyFill="1" applyBorder="1" applyAlignment="1" applyProtection="1">
      <alignment horizontal="center" vertical="center"/>
    </xf>
    <xf numFmtId="0" fontId="7" fillId="0" borderId="10" xfId="0" applyFont="1" applyBorder="1"/>
    <xf numFmtId="0" fontId="7" fillId="0" borderId="11" xfId="0" applyFont="1" applyBorder="1"/>
    <xf numFmtId="164" fontId="5" fillId="0" borderId="11" xfId="2" applyFont="1" applyFill="1" applyBorder="1" applyAlignment="1" applyProtection="1">
      <alignment horizontal="center" vertical="center"/>
    </xf>
    <xf numFmtId="0" fontId="5" fillId="0" borderId="11" xfId="2" applyNumberFormat="1" applyFont="1" applyFill="1" applyBorder="1" applyAlignment="1" applyProtection="1">
      <alignment horizontal="center" vertical="center"/>
    </xf>
    <xf numFmtId="164" fontId="5" fillId="0" borderId="12" xfId="2" applyFont="1" applyFill="1" applyBorder="1" applyAlignment="1" applyProtection="1">
      <alignment horizontal="center" vertical="center"/>
    </xf>
    <xf numFmtId="0" fontId="6" fillId="0" borderId="10" xfId="0" applyFont="1" applyBorder="1" applyAlignment="1">
      <alignment horizontal="right"/>
    </xf>
    <xf numFmtId="0" fontId="6" fillId="0" borderId="11" xfId="0" applyFont="1" applyBorder="1"/>
    <xf numFmtId="164" fontId="10" fillId="0" borderId="11" xfId="2" applyFont="1" applyFill="1" applyBorder="1" applyAlignment="1" applyProtection="1">
      <alignment horizontal="center" vertical="center"/>
    </xf>
    <xf numFmtId="164" fontId="10" fillId="0" borderId="12" xfId="2" applyFont="1" applyFill="1" applyBorder="1" applyAlignment="1" applyProtection="1">
      <alignment horizontal="center" vertical="center"/>
    </xf>
    <xf numFmtId="0" fontId="6" fillId="0" borderId="2" xfId="0" applyFont="1" applyBorder="1" applyAlignment="1">
      <alignment horizontal="right"/>
    </xf>
    <xf numFmtId="0" fontId="6" fillId="0" borderId="0" xfId="0" applyFont="1" applyBorder="1" applyAlignment="1">
      <alignment horizontal="right"/>
    </xf>
    <xf numFmtId="0" fontId="7" fillId="0" borderId="0" xfId="0" applyFont="1" applyBorder="1"/>
    <xf numFmtId="0" fontId="6" fillId="0" borderId="2" xfId="0" applyFont="1" applyBorder="1"/>
    <xf numFmtId="0" fontId="10" fillId="0" borderId="4" xfId="1" applyNumberFormat="1" applyFont="1" applyFill="1" applyBorder="1" applyAlignment="1" applyProtection="1">
      <alignment vertical="center"/>
    </xf>
    <xf numFmtId="0" fontId="5" fillId="0" borderId="5" xfId="1" applyNumberFormat="1" applyFont="1" applyFill="1" applyBorder="1" applyAlignment="1" applyProtection="1">
      <alignment vertical="top" wrapText="1"/>
    </xf>
    <xf numFmtId="164" fontId="10" fillId="0" borderId="5" xfId="2" applyFont="1" applyFill="1" applyBorder="1" applyAlignment="1" applyProtection="1">
      <alignment horizontal="center" vertical="top"/>
    </xf>
    <xf numFmtId="0" fontId="10" fillId="0" borderId="5" xfId="2" applyNumberFormat="1" applyFont="1" applyFill="1" applyBorder="1" applyAlignment="1" applyProtection="1">
      <alignment horizontal="center" vertical="top"/>
    </xf>
    <xf numFmtId="0" fontId="10" fillId="0" borderId="2" xfId="1" applyNumberFormat="1" applyFont="1" applyFill="1" applyBorder="1" applyAlignment="1" applyProtection="1">
      <alignment vertical="center"/>
    </xf>
    <xf numFmtId="0" fontId="10" fillId="0" borderId="0" xfId="1" applyNumberFormat="1" applyFont="1" applyFill="1" applyBorder="1" applyProtection="1">
      <alignment vertical="top"/>
    </xf>
    <xf numFmtId="0" fontId="5" fillId="0" borderId="4" xfId="1" applyNumberFormat="1" applyFont="1" applyFill="1" applyBorder="1" applyAlignment="1" applyProtection="1">
      <alignment vertical="center"/>
    </xf>
    <xf numFmtId="0" fontId="5" fillId="0" borderId="5" xfId="1" applyNumberFormat="1" applyFont="1" applyFill="1" applyBorder="1" applyAlignment="1" applyProtection="1">
      <alignment vertical="top"/>
    </xf>
    <xf numFmtId="0" fontId="5" fillId="0" borderId="0" xfId="1" applyNumberFormat="1" applyFont="1" applyFill="1" applyBorder="1" applyAlignment="1" applyProtection="1">
      <alignment vertical="center"/>
    </xf>
    <xf numFmtId="0" fontId="5" fillId="0" borderId="0" xfId="1" applyNumberFormat="1" applyFont="1" applyFill="1" applyBorder="1" applyAlignment="1" applyProtection="1">
      <alignment vertical="top"/>
    </xf>
    <xf numFmtId="164" fontId="5" fillId="0" borderId="0" xfId="2" applyFont="1" applyFill="1" applyBorder="1" applyAlignment="1" applyProtection="1">
      <alignment horizontal="center" vertical="center"/>
    </xf>
    <xf numFmtId="0" fontId="23" fillId="0" borderId="0" xfId="0" applyFont="1" applyBorder="1" applyAlignment="1">
      <alignment horizontal="left" vertical="top" readingOrder="1"/>
    </xf>
    <xf numFmtId="0" fontId="6" fillId="0" borderId="0" xfId="0" applyFont="1"/>
    <xf numFmtId="0" fontId="6" fillId="0" borderId="0" xfId="0" applyFont="1" applyAlignment="1">
      <alignment horizontal="left" vertical="center"/>
    </xf>
    <xf numFmtId="0" fontId="6" fillId="0" borderId="0" xfId="0" applyFont="1" applyFill="1" applyBorder="1" applyAlignment="1">
      <alignment vertical="center"/>
    </xf>
    <xf numFmtId="0" fontId="9" fillId="4" borderId="0" xfId="0" applyFont="1" applyFill="1" applyAlignment="1">
      <alignment vertical="center"/>
    </xf>
    <xf numFmtId="0" fontId="6" fillId="0" borderId="0" xfId="0" applyFont="1" applyAlignment="1">
      <alignment vertical="center"/>
    </xf>
    <xf numFmtId="0" fontId="6" fillId="2" borderId="0" xfId="0" applyFont="1" applyFill="1" applyAlignment="1">
      <alignment vertical="center"/>
    </xf>
    <xf numFmtId="0" fontId="10" fillId="0" borderId="0" xfId="0" applyFont="1" applyAlignment="1">
      <alignment horizontal="left" vertical="center"/>
    </xf>
    <xf numFmtId="0" fontId="10" fillId="0" borderId="0" xfId="3" applyFont="1"/>
    <xf numFmtId="0" fontId="11" fillId="0" borderId="0" xfId="5" applyNumberFormat="1" applyFont="1" applyFill="1" applyAlignment="1">
      <alignment horizontal="left" vertical="center"/>
    </xf>
    <xf numFmtId="0" fontId="11" fillId="0" borderId="3" xfId="5" applyNumberFormat="1" applyFont="1" applyFill="1" applyBorder="1" applyAlignment="1">
      <alignment horizontal="left" vertical="center" wrapText="1"/>
    </xf>
    <xf numFmtId="0" fontId="11" fillId="0" borderId="2" xfId="5" applyNumberFormat="1" applyFont="1" applyFill="1" applyBorder="1" applyAlignment="1">
      <alignment horizontal="right" vertical="center"/>
    </xf>
    <xf numFmtId="0" fontId="10" fillId="0" borderId="0" xfId="3" applyFont="1" applyAlignment="1">
      <alignment horizontal="left"/>
    </xf>
    <xf numFmtId="0" fontId="9" fillId="4" borderId="0" xfId="1" applyFont="1" applyFill="1" applyAlignment="1">
      <alignment horizontal="right" vertical="center"/>
    </xf>
    <xf numFmtId="0" fontId="9" fillId="4" borderId="0" xfId="1" applyFont="1" applyFill="1" applyAlignment="1">
      <alignment vertical="center"/>
    </xf>
    <xf numFmtId="0" fontId="11" fillId="0" borderId="2" xfId="5" applyNumberFormat="1" applyFont="1" applyFill="1" applyBorder="1" applyAlignment="1">
      <alignment horizontal="left" vertical="center"/>
    </xf>
    <xf numFmtId="0" fontId="10" fillId="0" borderId="0" xfId="3" applyFont="1" applyFill="1" applyBorder="1" applyAlignment="1">
      <alignment horizontal="center"/>
    </xf>
    <xf numFmtId="0" fontId="10" fillId="0" borderId="0" xfId="3" applyFont="1" applyBorder="1" applyAlignment="1">
      <alignment wrapText="1"/>
    </xf>
    <xf numFmtId="0" fontId="10" fillId="0" borderId="3" xfId="3" applyFont="1" applyBorder="1" applyAlignment="1">
      <alignment wrapText="1"/>
    </xf>
    <xf numFmtId="0" fontId="10" fillId="0" borderId="10" xfId="2" applyNumberFormat="1" applyFont="1" applyFill="1" applyBorder="1" applyAlignment="1" applyProtection="1">
      <alignment horizontal="center" vertical="center"/>
    </xf>
    <xf numFmtId="0" fontId="10" fillId="0" borderId="2" xfId="2" applyNumberFormat="1" applyFont="1" applyFill="1" applyBorder="1" applyAlignment="1" applyProtection="1">
      <alignment horizontal="center" vertical="center"/>
    </xf>
    <xf numFmtId="164" fontId="10" fillId="0" borderId="9" xfId="2" applyFont="1" applyFill="1" applyBorder="1" applyAlignment="1" applyProtection="1">
      <alignment horizontal="center" vertical="center"/>
    </xf>
    <xf numFmtId="0" fontId="6" fillId="0" borderId="12" xfId="0" applyFont="1" applyBorder="1"/>
    <xf numFmtId="0" fontId="6" fillId="0" borderId="3" xfId="0" applyFont="1" applyBorder="1"/>
    <xf numFmtId="164" fontId="5" fillId="0" borderId="5" xfId="2" applyFont="1" applyFill="1" applyBorder="1" applyAlignment="1" applyProtection="1">
      <alignment horizontal="center" vertical="center"/>
    </xf>
    <xf numFmtId="164" fontId="5" fillId="0" borderId="6" xfId="2" applyFont="1" applyFill="1" applyBorder="1" applyAlignment="1" applyProtection="1">
      <alignment horizontal="center" vertical="center"/>
    </xf>
    <xf numFmtId="0" fontId="12" fillId="0" borderId="0" xfId="1" applyNumberFormat="1" applyFont="1" applyFill="1" applyBorder="1" applyAlignment="1" applyProtection="1">
      <alignment horizontal="left" vertical="center"/>
    </xf>
    <xf numFmtId="0" fontId="27" fillId="0" borderId="5" xfId="1" applyFont="1" applyBorder="1" applyAlignment="1">
      <alignment vertical="center"/>
    </xf>
    <xf numFmtId="0" fontId="27" fillId="0" borderId="6" xfId="1" applyFont="1" applyBorder="1" applyAlignment="1">
      <alignment vertical="center"/>
    </xf>
    <xf numFmtId="0" fontId="28" fillId="0" borderId="11" xfId="2" applyNumberFormat="1" applyFont="1" applyFill="1" applyBorder="1" applyAlignment="1" applyProtection="1">
      <alignment horizontal="left" vertical="center"/>
    </xf>
    <xf numFmtId="0" fontId="28" fillId="0" borderId="12" xfId="2" applyNumberFormat="1" applyFont="1" applyFill="1" applyBorder="1" applyAlignment="1" applyProtection="1">
      <alignment horizontal="left" vertical="center"/>
    </xf>
    <xf numFmtId="0" fontId="28" fillId="0" borderId="0" xfId="0" applyFont="1" applyAlignment="1">
      <alignment horizontal="left" vertical="center"/>
    </xf>
    <xf numFmtId="0" fontId="28" fillId="0" borderId="2" xfId="3" applyFont="1" applyBorder="1"/>
    <xf numFmtId="0" fontId="28" fillId="0" borderId="0" xfId="3" applyFont="1"/>
    <xf numFmtId="0" fontId="29" fillId="0" borderId="0" xfId="5" applyNumberFormat="1" applyFont="1" applyFill="1" applyAlignment="1">
      <alignment horizontal="left" vertical="center"/>
    </xf>
    <xf numFmtId="0" fontId="29" fillId="0" borderId="3" xfId="5" applyNumberFormat="1" applyFont="1" applyFill="1" applyBorder="1" applyAlignment="1">
      <alignment horizontal="left" vertical="center" wrapText="1"/>
    </xf>
    <xf numFmtId="164" fontId="28" fillId="0" borderId="0" xfId="2" applyFont="1" applyFill="1" applyBorder="1" applyAlignment="1" applyProtection="1">
      <alignment horizontal="center" vertical="center"/>
    </xf>
    <xf numFmtId="0" fontId="28" fillId="0" borderId="0" xfId="2" applyNumberFormat="1" applyFont="1" applyFill="1" applyBorder="1" applyAlignment="1" applyProtection="1">
      <alignment horizontal="center" vertical="center"/>
    </xf>
    <xf numFmtId="164" fontId="28" fillId="0" borderId="3" xfId="2" applyFont="1" applyFill="1" applyBorder="1" applyAlignment="1" applyProtection="1">
      <alignment horizontal="center" vertical="center"/>
    </xf>
    <xf numFmtId="0" fontId="30" fillId="0" borderId="0" xfId="0" applyFont="1"/>
    <xf numFmtId="0" fontId="29" fillId="0" borderId="2" xfId="5" quotePrefix="1" applyNumberFormat="1" applyFont="1" applyFill="1" applyBorder="1" applyAlignment="1">
      <alignment horizontal="left" vertical="center"/>
    </xf>
    <xf numFmtId="0" fontId="29" fillId="0" borderId="0" xfId="5" applyNumberFormat="1" applyFont="1" applyFill="1" applyAlignment="1">
      <alignment horizontal="center" vertical="center"/>
    </xf>
    <xf numFmtId="165" fontId="28" fillId="0" borderId="0" xfId="4" applyFont="1" applyFill="1" applyBorder="1" applyAlignment="1" applyProtection="1">
      <alignment horizontal="center" vertical="center"/>
    </xf>
    <xf numFmtId="0" fontId="28" fillId="0" borderId="0" xfId="4" applyNumberFormat="1" applyFont="1" applyFill="1" applyBorder="1" applyAlignment="1" applyProtection="1">
      <alignment horizontal="center" vertical="center"/>
    </xf>
    <xf numFmtId="164" fontId="28" fillId="0" borderId="0" xfId="4" applyNumberFormat="1" applyFont="1" applyFill="1" applyBorder="1" applyAlignment="1" applyProtection="1">
      <alignment horizontal="right" vertical="center"/>
    </xf>
    <xf numFmtId="164" fontId="28" fillId="0" borderId="3" xfId="4" applyNumberFormat="1" applyFont="1" applyFill="1" applyBorder="1" applyAlignment="1" applyProtection="1">
      <alignment horizontal="right" vertical="center"/>
    </xf>
    <xf numFmtId="0" fontId="31" fillId="0" borderId="5" xfId="5" applyNumberFormat="1" applyFont="1" applyFill="1" applyBorder="1" applyAlignment="1">
      <alignment horizontal="left" vertical="center"/>
    </xf>
    <xf numFmtId="0" fontId="32" fillId="0" borderId="6" xfId="5" applyNumberFormat="1" applyFont="1" applyFill="1" applyBorder="1" applyAlignment="1">
      <alignment horizontal="left" vertical="center" wrapText="1"/>
    </xf>
    <xf numFmtId="165" fontId="32" fillId="0" borderId="5" xfId="4" applyFont="1" applyFill="1" applyBorder="1" applyAlignment="1" applyProtection="1">
      <alignment horizontal="center" vertical="center"/>
    </xf>
    <xf numFmtId="0" fontId="32" fillId="0" borderId="5" xfId="4" applyNumberFormat="1" applyFont="1" applyFill="1" applyBorder="1" applyAlignment="1" applyProtection="1">
      <alignment horizontal="center" vertical="center"/>
    </xf>
    <xf numFmtId="164" fontId="32" fillId="0" borderId="5" xfId="4" applyNumberFormat="1" applyFont="1" applyFill="1" applyBorder="1" applyAlignment="1" applyProtection="1">
      <alignment horizontal="right" vertical="center"/>
    </xf>
    <xf numFmtId="0" fontId="29" fillId="0" borderId="0" xfId="5" quotePrefix="1" applyNumberFormat="1" applyFont="1" applyFill="1" applyAlignment="1">
      <alignment horizontal="left" vertical="center"/>
    </xf>
    <xf numFmtId="0" fontId="33" fillId="0" borderId="0" xfId="5" applyNumberFormat="1" applyFont="1" applyFill="1" applyAlignment="1">
      <alignment horizontal="center" vertical="center"/>
    </xf>
    <xf numFmtId="0" fontId="33" fillId="0" borderId="0" xfId="5" applyNumberFormat="1" applyFont="1" applyFill="1" applyAlignment="1">
      <alignment horizontal="left" vertical="center"/>
    </xf>
    <xf numFmtId="0" fontId="34" fillId="0" borderId="0" xfId="5" applyNumberFormat="1" applyFont="1" applyFill="1" applyAlignment="1">
      <alignment horizontal="left" vertical="center" wrapText="1"/>
    </xf>
    <xf numFmtId="165" fontId="35" fillId="0" borderId="0" xfId="4" applyFont="1" applyFill="1" applyBorder="1" applyAlignment="1" applyProtection="1">
      <alignment horizontal="center" vertical="center"/>
    </xf>
    <xf numFmtId="0" fontId="35" fillId="0" borderId="0" xfId="4" applyNumberFormat="1" applyFont="1" applyFill="1" applyBorder="1" applyAlignment="1" applyProtection="1">
      <alignment horizontal="center" vertical="center"/>
    </xf>
    <xf numFmtId="164" fontId="35" fillId="0" borderId="0" xfId="4" applyNumberFormat="1" applyFont="1" applyFill="1" applyBorder="1" applyAlignment="1" applyProtection="1">
      <alignment horizontal="right" vertical="center"/>
    </xf>
    <xf numFmtId="164" fontId="36" fillId="0" borderId="0" xfId="4" applyNumberFormat="1" applyFont="1" applyFill="1" applyBorder="1" applyAlignment="1" applyProtection="1">
      <alignment horizontal="right" vertical="center"/>
    </xf>
    <xf numFmtId="0" fontId="37" fillId="0" borderId="0" xfId="5" quotePrefix="1" applyNumberFormat="1" applyFont="1" applyFill="1" applyAlignment="1">
      <alignment horizontal="left" vertical="center"/>
    </xf>
    <xf numFmtId="0" fontId="31" fillId="0" borderId="0" xfId="5" applyNumberFormat="1" applyFont="1" applyFill="1" applyAlignment="1">
      <alignment horizontal="center" vertical="center"/>
    </xf>
    <xf numFmtId="0" fontId="31" fillId="0" borderId="0" xfId="5" applyNumberFormat="1" applyFont="1" applyFill="1" applyAlignment="1">
      <alignment horizontal="left" vertical="center"/>
    </xf>
    <xf numFmtId="0" fontId="32" fillId="0" borderId="0" xfId="5" applyNumberFormat="1" applyFont="1" applyFill="1" applyAlignment="1">
      <alignment horizontal="left" vertical="center" wrapText="1"/>
    </xf>
    <xf numFmtId="165" fontId="32" fillId="0" borderId="0" xfId="4" applyFont="1" applyFill="1" applyBorder="1" applyAlignment="1" applyProtection="1">
      <alignment horizontal="center" vertical="center"/>
    </xf>
    <xf numFmtId="0" fontId="32" fillId="0" borderId="0" xfId="4" applyNumberFormat="1" applyFont="1" applyFill="1" applyBorder="1" applyAlignment="1" applyProtection="1">
      <alignment horizontal="center" vertical="center"/>
    </xf>
    <xf numFmtId="164" fontId="32" fillId="0" borderId="0" xfId="4" applyNumberFormat="1" applyFont="1" applyFill="1" applyBorder="1" applyAlignment="1" applyProtection="1">
      <alignment horizontal="right" vertical="center"/>
    </xf>
    <xf numFmtId="164" fontId="38" fillId="0" borderId="0" xfId="4" applyNumberFormat="1" applyFont="1" applyFill="1" applyBorder="1" applyAlignment="1" applyProtection="1">
      <alignment horizontal="right" vertical="center"/>
    </xf>
    <xf numFmtId="0" fontId="17" fillId="0" borderId="5" xfId="5" applyNumberFormat="1" applyFont="1" applyFill="1" applyBorder="1" applyAlignment="1" applyProtection="1">
      <alignment vertical="center" wrapText="1"/>
    </xf>
    <xf numFmtId="164" fontId="17" fillId="0" borderId="5" xfId="2" applyFont="1" applyFill="1" applyBorder="1" applyAlignment="1" applyProtection="1">
      <alignment horizontal="center" vertical="center"/>
    </xf>
    <xf numFmtId="0" fontId="17" fillId="0" borderId="5" xfId="2" applyNumberFormat="1" applyFont="1" applyFill="1" applyBorder="1" applyAlignment="1" applyProtection="1">
      <alignment horizontal="center" vertical="center"/>
    </xf>
    <xf numFmtId="164" fontId="17" fillId="0" borderId="6" xfId="2" applyFont="1" applyFill="1" applyBorder="1" applyAlignment="1" applyProtection="1">
      <alignment horizontal="center" vertical="center"/>
      <protection locked="0"/>
    </xf>
    <xf numFmtId="0" fontId="10" fillId="0" borderId="10" xfId="3" applyFont="1" applyBorder="1" applyAlignment="1">
      <alignment horizontal="left"/>
    </xf>
    <xf numFmtId="0" fontId="10" fillId="0" borderId="11" xfId="3" applyFont="1" applyBorder="1" applyAlignment="1"/>
    <xf numFmtId="0" fontId="11" fillId="0" borderId="11" xfId="5" applyNumberFormat="1" applyFont="1" applyFill="1" applyBorder="1" applyAlignment="1" applyProtection="1">
      <alignment horizontal="left" vertical="center"/>
    </xf>
    <xf numFmtId="0" fontId="11" fillId="0" borderId="12" xfId="5" applyNumberFormat="1" applyFont="1" applyFill="1" applyBorder="1" applyAlignment="1" applyProtection="1">
      <alignment horizontal="left" vertical="center" wrapText="1"/>
    </xf>
    <xf numFmtId="165" fontId="10" fillId="0" borderId="11" xfId="4" applyFont="1" applyFill="1" applyBorder="1" applyAlignment="1" applyProtection="1">
      <alignment horizontal="center" vertical="center"/>
    </xf>
    <xf numFmtId="0" fontId="10" fillId="0" borderId="11" xfId="4" applyNumberFormat="1" applyFont="1" applyFill="1" applyBorder="1" applyAlignment="1" applyProtection="1">
      <alignment horizontal="center" vertical="center"/>
    </xf>
    <xf numFmtId="0" fontId="11" fillId="0" borderId="8" xfId="5" applyNumberFormat="1" applyFont="1" applyFill="1" applyBorder="1" applyAlignment="1" applyProtection="1">
      <alignment horizontal="right" vertical="center"/>
    </xf>
    <xf numFmtId="0" fontId="10" fillId="0" borderId="7" xfId="3" applyFont="1" applyBorder="1" applyAlignment="1"/>
    <xf numFmtId="0" fontId="11" fillId="0" borderId="7" xfId="5" applyNumberFormat="1" applyFont="1" applyFill="1" applyBorder="1" applyAlignment="1" applyProtection="1">
      <alignment horizontal="left" vertical="center"/>
    </xf>
    <xf numFmtId="0" fontId="11" fillId="0" borderId="9" xfId="5" applyNumberFormat="1" applyFont="1" applyFill="1" applyBorder="1" applyAlignment="1" applyProtection="1">
      <alignment horizontal="left" vertical="center" wrapText="1"/>
    </xf>
    <xf numFmtId="165" fontId="10" fillId="0" borderId="7" xfId="4" applyFont="1" applyFill="1" applyBorder="1" applyAlignment="1" applyProtection="1">
      <alignment horizontal="center" vertical="center"/>
    </xf>
    <xf numFmtId="0" fontId="10" fillId="0" borderId="7" xfId="4" applyNumberFormat="1" applyFont="1" applyFill="1" applyBorder="1" applyAlignment="1" applyProtection="1">
      <alignment horizontal="center" vertical="center"/>
    </xf>
    <xf numFmtId="0" fontId="10" fillId="0" borderId="0" xfId="3" applyFont="1" applyBorder="1"/>
    <xf numFmtId="0" fontId="11" fillId="0" borderId="0" xfId="5" applyNumberFormat="1" applyFont="1" applyFill="1" applyBorder="1" applyAlignment="1">
      <alignment horizontal="left" vertical="center"/>
    </xf>
    <xf numFmtId="0" fontId="10" fillId="0" borderId="0" xfId="3" applyFont="1" applyFill="1" applyBorder="1" applyAlignment="1">
      <alignment horizontal="left"/>
    </xf>
    <xf numFmtId="0" fontId="12" fillId="0" borderId="4" xfId="1" applyFont="1" applyBorder="1" applyAlignment="1">
      <alignment horizontal="left" vertical="center"/>
    </xf>
    <xf numFmtId="0" fontId="12" fillId="0" borderId="5" xfId="1" applyFont="1" applyBorder="1" applyAlignment="1">
      <alignment vertical="center"/>
    </xf>
    <xf numFmtId="0" fontId="12" fillId="0" borderId="6" xfId="1" applyFont="1" applyBorder="1" applyAlignment="1">
      <alignment vertical="center"/>
    </xf>
    <xf numFmtId="0" fontId="11" fillId="0" borderId="10" xfId="5" quotePrefix="1" applyNumberFormat="1" applyFont="1" applyFill="1" applyBorder="1" applyAlignment="1">
      <alignment horizontal="left" vertical="center"/>
    </xf>
    <xf numFmtId="0" fontId="13" fillId="0" borderId="11" xfId="5" applyNumberFormat="1" applyFont="1" applyFill="1" applyBorder="1" applyAlignment="1">
      <alignment horizontal="right" vertical="center"/>
    </xf>
    <xf numFmtId="0" fontId="13" fillId="0" borderId="11" xfId="5" applyNumberFormat="1" applyFont="1" applyFill="1" applyBorder="1" applyAlignment="1">
      <alignment horizontal="left" vertical="center"/>
    </xf>
    <xf numFmtId="0" fontId="14" fillId="0" borderId="12" xfId="5" applyNumberFormat="1" applyFont="1" applyFill="1" applyBorder="1" applyAlignment="1">
      <alignment horizontal="left" vertical="center" wrapText="1"/>
    </xf>
    <xf numFmtId="0" fontId="11" fillId="0" borderId="0" xfId="5" quotePrefix="1" applyNumberFormat="1" applyFont="1" applyFill="1" applyBorder="1" applyAlignment="1">
      <alignment horizontal="left" vertical="center"/>
    </xf>
    <xf numFmtId="0" fontId="11" fillId="0" borderId="0" xfId="5" applyNumberFormat="1" applyFont="1" applyFill="1" applyBorder="1" applyAlignment="1">
      <alignment horizontal="center" vertical="center"/>
    </xf>
    <xf numFmtId="0" fontId="11" fillId="0" borderId="0" xfId="5" applyNumberFormat="1" applyFont="1" applyFill="1" applyBorder="1" applyAlignment="1">
      <alignment horizontal="left" vertical="center" wrapText="1"/>
    </xf>
    <xf numFmtId="0" fontId="22" fillId="0" borderId="0" xfId="3" applyFont="1" applyBorder="1" applyAlignment="1"/>
    <xf numFmtId="0" fontId="39" fillId="0" borderId="0" xfId="3" applyFont="1" applyBorder="1" applyAlignment="1"/>
    <xf numFmtId="0" fontId="40" fillId="0" borderId="0" xfId="3" applyFont="1" applyBorder="1" applyAlignment="1"/>
    <xf numFmtId="0" fontId="11" fillId="5" borderId="2" xfId="5" applyNumberFormat="1" applyFont="1" applyFill="1" applyBorder="1" applyAlignment="1" applyProtection="1">
      <alignment horizontal="right" vertical="center"/>
    </xf>
    <xf numFmtId="0" fontId="11" fillId="5" borderId="0" xfId="5" applyNumberFormat="1" applyFont="1" applyFill="1" applyBorder="1" applyAlignment="1" applyProtection="1">
      <alignment horizontal="left" vertical="center"/>
    </xf>
    <xf numFmtId="0" fontId="11" fillId="5" borderId="3" xfId="5" applyNumberFormat="1" applyFont="1" applyFill="1" applyBorder="1" applyAlignment="1" applyProtection="1">
      <alignment horizontal="left" vertical="center" wrapText="1"/>
    </xf>
    <xf numFmtId="165" fontId="10" fillId="5" borderId="0" xfId="4" applyFont="1" applyFill="1" applyBorder="1" applyAlignment="1" applyProtection="1">
      <alignment horizontal="center" vertical="center"/>
    </xf>
    <xf numFmtId="0" fontId="10" fillId="5" borderId="0" xfId="3" applyFont="1" applyFill="1" applyBorder="1" applyAlignment="1">
      <alignment horizontal="center"/>
    </xf>
    <xf numFmtId="164" fontId="10" fillId="5" borderId="3" xfId="2" applyFont="1" applyFill="1" applyBorder="1" applyAlignment="1" applyProtection="1">
      <alignment horizontal="center" vertical="center"/>
    </xf>
    <xf numFmtId="164" fontId="5" fillId="0" borderId="5" xfId="2" applyFont="1" applyFill="1" applyBorder="1" applyAlignment="1" applyProtection="1">
      <alignment horizontal="center" vertical="center"/>
    </xf>
    <xf numFmtId="164" fontId="5" fillId="0" borderId="6" xfId="2" applyFont="1" applyFill="1" applyBorder="1" applyAlignment="1" applyProtection="1">
      <alignment horizontal="center" vertical="center"/>
    </xf>
    <xf numFmtId="164" fontId="9" fillId="4" borderId="0" xfId="2" applyNumberFormat="1" applyFont="1" applyFill="1" applyBorder="1" applyAlignment="1" applyProtection="1">
      <alignment horizontal="center" vertical="center"/>
    </xf>
    <xf numFmtId="0" fontId="17" fillId="0" borderId="4" xfId="5" applyNumberFormat="1" applyFont="1" applyFill="1" applyBorder="1" applyAlignment="1" applyProtection="1">
      <alignment horizontal="right" vertical="center" wrapText="1"/>
    </xf>
    <xf numFmtId="0" fontId="17" fillId="0" borderId="5" xfId="5" applyNumberFormat="1" applyFont="1" applyFill="1" applyBorder="1" applyAlignment="1" applyProtection="1">
      <alignment horizontal="right" vertical="center" wrapText="1"/>
    </xf>
    <xf numFmtId="0" fontId="25" fillId="0" borderId="0" xfId="0" applyFont="1" applyAlignment="1">
      <alignment horizontal="center" wrapText="1"/>
    </xf>
    <xf numFmtId="0" fontId="25" fillId="0" borderId="3" xfId="0" applyFont="1" applyBorder="1" applyAlignment="1">
      <alignment horizontal="center" wrapText="1"/>
    </xf>
    <xf numFmtId="0" fontId="24" fillId="0" borderId="7" xfId="1" applyNumberFormat="1" applyFont="1" applyFill="1" applyBorder="1" applyAlignment="1" applyProtection="1">
      <alignment horizontal="left" vertical="center" wrapText="1"/>
    </xf>
    <xf numFmtId="164" fontId="10" fillId="0" borderId="5" xfId="2" applyFont="1" applyFill="1" applyBorder="1" applyAlignment="1" applyProtection="1">
      <alignment horizontal="center" vertical="center"/>
    </xf>
    <xf numFmtId="164" fontId="10" fillId="0" borderId="6" xfId="2" applyFont="1" applyFill="1" applyBorder="1" applyAlignment="1" applyProtection="1">
      <alignment horizontal="center" vertical="center"/>
    </xf>
    <xf numFmtId="164" fontId="10" fillId="0" borderId="0" xfId="2" applyNumberFormat="1" applyFont="1" applyFill="1" applyBorder="1" applyAlignment="1" applyProtection="1">
      <alignment horizontal="center" vertical="center"/>
    </xf>
    <xf numFmtId="164" fontId="10" fillId="0" borderId="3" xfId="2" applyNumberFormat="1" applyFont="1" applyFill="1" applyBorder="1" applyAlignment="1" applyProtection="1">
      <alignment horizontal="center" vertical="center"/>
    </xf>
    <xf numFmtId="0" fontId="26" fillId="0" borderId="0" xfId="0" applyFont="1" applyAlignment="1">
      <alignment horizontal="center" wrapText="1"/>
    </xf>
    <xf numFmtId="0" fontId="5" fillId="0" borderId="1" xfId="1" applyNumberFormat="1" applyFont="1" applyFill="1" applyBorder="1" applyAlignment="1" applyProtection="1">
      <alignment horizontal="center" vertical="center"/>
    </xf>
    <xf numFmtId="164" fontId="9" fillId="4" borderId="0" xfId="2" applyFont="1" applyFill="1" applyBorder="1" applyAlignment="1" applyProtection="1">
      <alignment horizontal="center" vertical="center"/>
    </xf>
  </cellXfs>
  <cellStyles count="8">
    <cellStyle name="Chap 2" xfId="5" xr:uid="{00000000-0005-0000-0000-000000000000}"/>
    <cellStyle name="Milliers 2" xfId="2" xr:uid="{00000000-0005-0000-0000-000001000000}"/>
    <cellStyle name="Milliers 2 2" xfId="4" xr:uid="{00000000-0005-0000-0000-000002000000}"/>
    <cellStyle name="Monétaire 2" xfId="7" xr:uid="{9ED89A7A-7895-4F21-9A6D-1BF48F55C1BA}"/>
    <cellStyle name="Normal" xfId="0" builtinId="0"/>
    <cellStyle name="Normal 10" xfId="6" xr:uid="{00000000-0005-0000-0000-000004000000}"/>
    <cellStyle name="Normal 2 2" xfId="3" xr:uid="{00000000-0005-0000-0000-000005000000}"/>
    <cellStyle name="Normal_Feuil1" xfId="1" xr:uid="{00000000-0005-0000-0000-000006000000}"/>
  </cellStyles>
  <dxfs count="0"/>
  <tableStyles count="0" defaultTableStyle="TableStyleMedium2" defaultPivotStyle="PivotStyleLight16"/>
  <colors>
    <mruColors>
      <color rgb="FF008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4141</xdr:colOff>
      <xdr:row>1</xdr:row>
      <xdr:rowOff>107675</xdr:rowOff>
    </xdr:from>
    <xdr:to>
      <xdr:col>8</xdr:col>
      <xdr:colOff>751527</xdr:colOff>
      <xdr:row>53</xdr:row>
      <xdr:rowOff>124240</xdr:rowOff>
    </xdr:to>
    <xdr:pic>
      <xdr:nvPicPr>
        <xdr:cNvPr id="3" name="Image 2">
          <a:extLst>
            <a:ext uri="{FF2B5EF4-FFF2-40B4-BE49-F238E27FC236}">
              <a16:creationId xmlns:a16="http://schemas.microsoft.com/office/drawing/2014/main" id="{4E21C942-7E6C-4E98-BE62-4C89E78FCC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141" y="289892"/>
          <a:ext cx="6843386" cy="9491870"/>
        </a:xfrm>
        <a:prstGeom prst="rect">
          <a:avLst/>
        </a:prstGeom>
      </xdr:spPr>
    </xdr:pic>
    <xdr:clientData/>
  </xdr:twoCellAnchor>
  <xdr:twoCellAnchor editAs="oneCell">
    <xdr:from>
      <xdr:col>0</xdr:col>
      <xdr:colOff>303144</xdr:colOff>
      <xdr:row>7</xdr:row>
      <xdr:rowOff>61083</xdr:rowOff>
    </xdr:from>
    <xdr:to>
      <xdr:col>2</xdr:col>
      <xdr:colOff>436494</xdr:colOff>
      <xdr:row>10</xdr:row>
      <xdr:rowOff>61084</xdr:rowOff>
    </xdr:to>
    <xdr:pic>
      <xdr:nvPicPr>
        <xdr:cNvPr id="4" name="Image 3" descr="C:\Users\Jean-Sébastien\SkyDrive\FCE\C - Commercial\Notoriété\Logo\Flammang-Conseil\flammang conseil.jpg">
          <a:extLst>
            <a:ext uri="{FF2B5EF4-FFF2-40B4-BE49-F238E27FC236}">
              <a16:creationId xmlns:a16="http://schemas.microsoft.com/office/drawing/2014/main" id="{4A89540F-8A39-4E85-A35A-939ED003E71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3144" y="1336605"/>
          <a:ext cx="1657350" cy="546653"/>
        </a:xfrm>
        <a:prstGeom prst="rect">
          <a:avLst/>
        </a:prstGeom>
        <a:noFill/>
        <a:ln>
          <a:noFill/>
        </a:ln>
      </xdr:spPr>
    </xdr:pic>
    <xdr:clientData/>
  </xdr:twoCellAnchor>
  <xdr:twoCellAnchor>
    <xdr:from>
      <xdr:col>0</xdr:col>
      <xdr:colOff>215762</xdr:colOff>
      <xdr:row>7</xdr:row>
      <xdr:rowOff>182216</xdr:rowOff>
    </xdr:from>
    <xdr:to>
      <xdr:col>3</xdr:col>
      <xdr:colOff>587872</xdr:colOff>
      <xdr:row>17</xdr:row>
      <xdr:rowOff>28573</xdr:rowOff>
    </xdr:to>
    <xdr:sp macro="" textlink="">
      <xdr:nvSpPr>
        <xdr:cNvPr id="5" name="Text Box 4">
          <a:extLst>
            <a:ext uri="{FF2B5EF4-FFF2-40B4-BE49-F238E27FC236}">
              <a16:creationId xmlns:a16="http://schemas.microsoft.com/office/drawing/2014/main" id="{C620561F-55E5-4F8A-BC66-857B1376C5EF}"/>
            </a:ext>
          </a:extLst>
        </xdr:cNvPr>
        <xdr:cNvSpPr txBox="1">
          <a:spLocks noChangeArrowheads="1"/>
        </xdr:cNvSpPr>
      </xdr:nvSpPr>
      <xdr:spPr bwMode="auto">
        <a:xfrm>
          <a:off x="215762" y="1457738"/>
          <a:ext cx="2658110" cy="16685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91440" tIns="45720" rIns="91440" bIns="45720" anchor="t" anchorCtr="0" upright="1">
          <a:spAutoFit/>
        </a:bodyPr>
        <a:lstStyle/>
        <a:p>
          <a:pPr algn="just">
            <a:spcAft>
              <a:spcPts val="0"/>
            </a:spcAft>
          </a:pPr>
          <a:endPar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 </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flammang-conseil</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31 rue des Arènes</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01500 AMBERIEU EN BUGEY</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06 41 66 12 89</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a:p>
          <a:pPr algn="just">
            <a:spcAft>
              <a:spcPts val="0"/>
            </a:spcAft>
          </a:pPr>
          <a:r>
            <a:rPr lang="fr-FR" sz="1100" u="sng">
              <a:solidFill>
                <a:srgbClr val="0000FF"/>
              </a:solidFill>
              <a:effectLst/>
              <a:latin typeface="Calibri Light" panose="020F0302020204030204" pitchFamily="34" charset="0"/>
              <a:ea typeface="Times New Roman" panose="02020603050405020304" pitchFamily="18" charset="0"/>
              <a:cs typeface="Times New Roman" panose="02020603050405020304" pitchFamily="18" charset="0"/>
            </a:rPr>
            <a:t>jsf@flammang-conseil.fr</a:t>
          </a:r>
          <a:r>
            <a:rPr lang="fr-FR" sz="1100">
              <a:solidFill>
                <a:srgbClr val="2F5496"/>
              </a:solidFill>
              <a:effectLst/>
              <a:latin typeface="Calibri Light" panose="020F0302020204030204" pitchFamily="34" charset="0"/>
              <a:ea typeface="Times New Roman" panose="02020603050405020304" pitchFamily="18" charset="0"/>
              <a:cs typeface="Times New Roman" panose="02020603050405020304" pitchFamily="18" charset="0"/>
            </a:rPr>
            <a:t> </a:t>
          </a:r>
          <a:endParaRPr lang="fr-FR" sz="1100">
            <a:effectLst/>
            <a:latin typeface="Calibri Light" panose="020F0302020204030204" pitchFamily="34" charset="0"/>
            <a:ea typeface="Times New Roman" panose="02020603050405020304" pitchFamily="18" charset="0"/>
            <a:cs typeface="Times New Roman" panose="02020603050405020304" pitchFamily="18" charset="0"/>
          </a:endParaRPr>
        </a:p>
      </xdr:txBody>
    </xdr:sp>
    <xdr:clientData/>
  </xdr:twoCellAnchor>
  <xdr:twoCellAnchor>
    <xdr:from>
      <xdr:col>5</xdr:col>
      <xdr:colOff>7454</xdr:colOff>
      <xdr:row>24</xdr:row>
      <xdr:rowOff>37272</xdr:rowOff>
    </xdr:from>
    <xdr:to>
      <xdr:col>8</xdr:col>
      <xdr:colOff>601870</xdr:colOff>
      <xdr:row>42</xdr:row>
      <xdr:rowOff>66260</xdr:rowOff>
    </xdr:to>
    <xdr:sp macro="" textlink="">
      <xdr:nvSpPr>
        <xdr:cNvPr id="6" name="Zone de texte 42">
          <a:extLst>
            <a:ext uri="{FF2B5EF4-FFF2-40B4-BE49-F238E27FC236}">
              <a16:creationId xmlns:a16="http://schemas.microsoft.com/office/drawing/2014/main" id="{A335408D-AB58-49F4-A14A-62326DA4FEE7}"/>
            </a:ext>
          </a:extLst>
        </xdr:cNvPr>
        <xdr:cNvSpPr txBox="1">
          <a:spLocks noChangeArrowheads="1"/>
        </xdr:cNvSpPr>
      </xdr:nvSpPr>
      <xdr:spPr bwMode="auto">
        <a:xfrm>
          <a:off x="3817454" y="4410489"/>
          <a:ext cx="2880416" cy="33089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91440" tIns="45720" rIns="91440" bIns="45720" anchor="t" anchorCtr="0" upright="1">
          <a:noAutofit/>
        </a:bodyPr>
        <a:lstStyle/>
        <a:p>
          <a:pPr algn="l">
            <a:spcAft>
              <a:spcPts val="0"/>
            </a:spcAft>
          </a:pPr>
          <a:r>
            <a:rPr lang="fr-FR" sz="1200" b="1">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DPGF – Lot - CFO CFA</a:t>
          </a:r>
          <a:endParaRPr lang="fr-FR" sz="800">
            <a:effectLst/>
            <a:latin typeface="Segoe UI" panose="020B0502040204020203" pitchFamily="34" charset="0"/>
            <a:ea typeface="Times New Roman" panose="02020603050405020304" pitchFamily="18" charset="0"/>
            <a:cs typeface="Segoe UI" panose="020B0502040204020203" pitchFamily="34" charset="0"/>
          </a:endParaRPr>
        </a:p>
        <a:p>
          <a:pPr algn="l">
            <a:spcAft>
              <a:spcPts val="0"/>
            </a:spcAft>
          </a:pPr>
          <a:r>
            <a:rPr lang="fr-FR" sz="1200" b="1">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endParaRPr lang="fr-FR" sz="800">
            <a:effectLst/>
            <a:latin typeface="Segoe UI" panose="020B0502040204020203" pitchFamily="34" charset="0"/>
            <a:ea typeface="Times New Roman" panose="02020603050405020304" pitchFamily="18" charset="0"/>
            <a:cs typeface="Segoe UI" panose="020B0502040204020203" pitchFamily="34" charset="0"/>
          </a:endParaRP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Hall Commerciale à </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CURIS-AU-MONT-D’OR</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Lots :</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Courants</a:t>
          </a:r>
          <a:r>
            <a:rPr lang="fr-FR" sz="1400" baseline="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forts - Courants faibles</a:t>
          </a: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 </a:t>
          </a:r>
        </a:p>
        <a:p>
          <a:pPr algn="l">
            <a:spcAft>
              <a:spcPts val="0"/>
            </a:spcAft>
          </a:pPr>
          <a:endPar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endParaRPr>
        </a:p>
        <a:p>
          <a:pPr algn="l">
            <a:spcAft>
              <a:spcPts val="0"/>
            </a:spcAft>
          </a:pPr>
          <a:endPar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endParaRP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Références :</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Dossier 0720</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Version 1</a:t>
          </a:r>
        </a:p>
        <a:p>
          <a:pPr algn="l">
            <a:spcAft>
              <a:spcPts val="0"/>
            </a:spcAft>
          </a:pPr>
          <a:r>
            <a:rPr lang="fr-FR" sz="1400">
              <a:solidFill>
                <a:srgbClr val="0087CC"/>
              </a:solidFill>
              <a:effectLst/>
              <a:latin typeface="Segoe UI" panose="020B0502040204020203" pitchFamily="34" charset="0"/>
              <a:ea typeface="Times New Roman" panose="02020603050405020304" pitchFamily="18" charset="0"/>
              <a:cs typeface="Segoe UI" panose="020B0502040204020203" pitchFamily="34" charset="0"/>
            </a:rPr>
            <a:t>Le 15/03/2022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739588</xdr:colOff>
      <xdr:row>278</xdr:row>
      <xdr:rowOff>11086</xdr:rowOff>
    </xdr:from>
    <xdr:to>
      <xdr:col>9</xdr:col>
      <xdr:colOff>397810</xdr:colOff>
      <xdr:row>284</xdr:row>
      <xdr:rowOff>126119</xdr:rowOff>
    </xdr:to>
    <xdr:sp macro="" textlink="">
      <xdr:nvSpPr>
        <xdr:cNvPr id="49" name="Rectangle 13">
          <a:extLst>
            <a:ext uri="{FF2B5EF4-FFF2-40B4-BE49-F238E27FC236}">
              <a16:creationId xmlns:a16="http://schemas.microsoft.com/office/drawing/2014/main" id="{C7F3EE15-97C7-49D9-ACD3-572FF61A62BA}"/>
            </a:ext>
          </a:extLst>
        </xdr:cNvPr>
        <xdr:cNvSpPr>
          <a:spLocks noChangeArrowheads="1"/>
        </xdr:cNvSpPr>
      </xdr:nvSpPr>
      <xdr:spPr bwMode="auto">
        <a:xfrm>
          <a:off x="739588" y="61873160"/>
          <a:ext cx="7255810" cy="1493357"/>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editAs="oneCell">
    <xdr:from>
      <xdr:col>0</xdr:col>
      <xdr:colOff>0</xdr:colOff>
      <xdr:row>0</xdr:row>
      <xdr:rowOff>50427</xdr:rowOff>
    </xdr:from>
    <xdr:to>
      <xdr:col>1</xdr:col>
      <xdr:colOff>731278</xdr:colOff>
      <xdr:row>2</xdr:row>
      <xdr:rowOff>140074</xdr:rowOff>
    </xdr:to>
    <xdr:pic>
      <xdr:nvPicPr>
        <xdr:cNvPr id="71" name="Image 70">
          <a:extLst>
            <a:ext uri="{FF2B5EF4-FFF2-40B4-BE49-F238E27FC236}">
              <a16:creationId xmlns:a16="http://schemas.microsoft.com/office/drawing/2014/main" id="{67EF7D38-A2F4-481F-B334-ABCB093847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942" y="50427"/>
          <a:ext cx="1501589" cy="493059"/>
        </a:xfrm>
        <a:prstGeom prst="rect">
          <a:avLst/>
        </a:prstGeom>
      </xdr:spPr>
    </xdr:pic>
    <xdr:clientData/>
  </xdr:twoCellAnchor>
  <xdr:twoCellAnchor>
    <xdr:from>
      <xdr:col>6</xdr:col>
      <xdr:colOff>22972</xdr:colOff>
      <xdr:row>47</xdr:row>
      <xdr:rowOff>165566</xdr:rowOff>
    </xdr:from>
    <xdr:to>
      <xdr:col>6</xdr:col>
      <xdr:colOff>72181</xdr:colOff>
      <xdr:row>50</xdr:row>
      <xdr:rowOff>167528</xdr:rowOff>
    </xdr:to>
    <xdr:sp macro="" textlink="">
      <xdr:nvSpPr>
        <xdr:cNvPr id="25" name="Accolade fermante 24">
          <a:extLst>
            <a:ext uri="{FF2B5EF4-FFF2-40B4-BE49-F238E27FC236}">
              <a16:creationId xmlns:a16="http://schemas.microsoft.com/office/drawing/2014/main" id="{B93A2AAA-1A3C-496B-AF5C-5FBB5ECB98B7}"/>
            </a:ext>
          </a:extLst>
        </xdr:cNvPr>
        <xdr:cNvSpPr/>
      </xdr:nvSpPr>
      <xdr:spPr>
        <a:xfrm>
          <a:off x="5666535" y="10257304"/>
          <a:ext cx="49209" cy="511549"/>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AC348-41BB-44EB-8E53-60DC1985C52E}">
  <dimension ref="A2:J205"/>
  <sheetViews>
    <sheetView view="pageBreakPreview" topLeftCell="A10" zoomScale="115" zoomScaleNormal="100" zoomScaleSheetLayoutView="115" workbookViewId="0">
      <selection activeCell="M13" sqref="M13"/>
    </sheetView>
  </sheetViews>
  <sheetFormatPr baseColWidth="10" defaultRowHeight="14.5" x14ac:dyDescent="0.35"/>
  <cols>
    <col min="10" max="10" width="6.453125" customWidth="1"/>
  </cols>
  <sheetData>
    <row r="2" spans="9:10" x14ac:dyDescent="0.35">
      <c r="I2">
        <v>2</v>
      </c>
      <c r="J2" s="1">
        <v>43371</v>
      </c>
    </row>
    <row r="205" spans="1:2" x14ac:dyDescent="0.35">
      <c r="A205" t="s">
        <v>11</v>
      </c>
      <c r="B205" t="s">
        <v>58</v>
      </c>
    </row>
  </sheetData>
  <pageMargins left="0.23622047244094491" right="0.23622047244094491" top="0.19685039370078741" bottom="0.19685039370078741"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01"/>
  <sheetViews>
    <sheetView tabSelected="1" view="pageBreakPreview" zoomScaleNormal="85" zoomScaleSheetLayoutView="100" zoomScalePageLayoutView="70" workbookViewId="0">
      <selection activeCell="I229" sqref="I229:I232"/>
    </sheetView>
  </sheetViews>
  <sheetFormatPr baseColWidth="10" defaultColWidth="10.6328125" defaultRowHeight="14" x14ac:dyDescent="0.4"/>
  <cols>
    <col min="1" max="2" width="10.6328125" style="8"/>
    <col min="3" max="3" width="13.6328125" style="8" customWidth="1"/>
    <col min="4" max="4" width="14.81640625" style="8" customWidth="1"/>
    <col min="5" max="5" width="14.36328125" style="8" customWidth="1"/>
    <col min="6" max="6" width="15.08984375" style="8" customWidth="1"/>
    <col min="7" max="7" width="7.81640625" style="8" customWidth="1"/>
    <col min="8" max="8" width="8.36328125" style="8" customWidth="1"/>
    <col min="9" max="9" width="10.6328125" style="8" bestFit="1" customWidth="1"/>
    <col min="10" max="10" width="16.08984375" style="8" bestFit="1" customWidth="1"/>
    <col min="11" max="16384" width="10.6328125" style="8"/>
  </cols>
  <sheetData>
    <row r="1" spans="1:10" s="5" customFormat="1" ht="15.75" customHeight="1" x14ac:dyDescent="0.4">
      <c r="G1" s="6" t="s">
        <v>0</v>
      </c>
      <c r="H1" s="6" t="s">
        <v>1</v>
      </c>
      <c r="I1" s="6" t="s">
        <v>2</v>
      </c>
      <c r="J1" s="6" t="s">
        <v>3</v>
      </c>
    </row>
    <row r="2" spans="1:10" s="5" customFormat="1" ht="15.75" customHeight="1" x14ac:dyDescent="0.45">
      <c r="C2" s="250" t="s">
        <v>169</v>
      </c>
      <c r="D2" s="250"/>
      <c r="E2" s="250"/>
      <c r="F2" s="251"/>
      <c r="G2" s="6">
        <v>10</v>
      </c>
      <c r="H2" s="6" t="s">
        <v>4</v>
      </c>
      <c r="I2" s="6">
        <v>1</v>
      </c>
      <c r="J2" s="7">
        <v>43921</v>
      </c>
    </row>
    <row r="3" spans="1:10" s="5" customFormat="1" ht="15.75" customHeight="1" x14ac:dyDescent="0.45">
      <c r="C3" s="257" t="s">
        <v>170</v>
      </c>
      <c r="D3" s="257"/>
      <c r="E3" s="257"/>
      <c r="F3" s="257"/>
    </row>
    <row r="4" spans="1:10" s="9" customFormat="1" ht="18.75" customHeight="1" x14ac:dyDescent="0.4">
      <c r="A4" s="252" t="s">
        <v>9</v>
      </c>
      <c r="B4" s="252"/>
      <c r="C4" s="252"/>
      <c r="D4" s="252"/>
      <c r="E4" s="252"/>
      <c r="F4" s="252"/>
      <c r="G4" s="252"/>
      <c r="H4" s="252"/>
      <c r="I4" s="252"/>
      <c r="J4" s="252"/>
    </row>
    <row r="5" spans="1:10" s="9" customFormat="1" ht="28" x14ac:dyDescent="0.4">
      <c r="A5" s="2" t="s">
        <v>26</v>
      </c>
      <c r="B5" s="258" t="s">
        <v>5</v>
      </c>
      <c r="C5" s="258"/>
      <c r="D5" s="258"/>
      <c r="E5" s="258"/>
      <c r="F5" s="258"/>
      <c r="G5" s="3" t="s">
        <v>6</v>
      </c>
      <c r="H5" s="4" t="s">
        <v>10</v>
      </c>
      <c r="I5" s="3" t="s">
        <v>7</v>
      </c>
      <c r="J5" s="3" t="s">
        <v>8</v>
      </c>
    </row>
    <row r="6" spans="1:10" ht="4.5" customHeight="1" x14ac:dyDescent="0.4"/>
    <row r="7" spans="1:10" s="11" customFormat="1" ht="13.5" customHeight="1" x14ac:dyDescent="0.35">
      <c r="A7" s="10" t="s">
        <v>60</v>
      </c>
      <c r="B7" s="10"/>
      <c r="C7" s="10"/>
      <c r="D7" s="10"/>
      <c r="E7" s="10"/>
      <c r="F7" s="10"/>
      <c r="G7" s="10"/>
      <c r="H7" s="10"/>
      <c r="I7" s="10"/>
      <c r="J7" s="10"/>
    </row>
    <row r="8" spans="1:10" ht="13.5" customHeight="1" x14ac:dyDescent="0.4"/>
    <row r="9" spans="1:10" s="19" customFormat="1" ht="13.5" customHeight="1" x14ac:dyDescent="0.4">
      <c r="A9" s="211" t="s">
        <v>61</v>
      </c>
      <c r="B9" s="212"/>
      <c r="C9" s="213"/>
      <c r="D9" s="213"/>
      <c r="E9" s="213"/>
      <c r="F9" s="214"/>
      <c r="G9" s="215"/>
      <c r="H9" s="216"/>
      <c r="I9" s="215"/>
      <c r="J9" s="124"/>
    </row>
    <row r="10" spans="1:10" s="19" customFormat="1" ht="13.5" customHeight="1" x14ac:dyDescent="0.4">
      <c r="A10" s="20" t="s">
        <v>11</v>
      </c>
      <c r="B10" s="21" t="s">
        <v>64</v>
      </c>
      <c r="C10" s="14"/>
      <c r="D10" s="14"/>
      <c r="E10" s="14"/>
      <c r="F10" s="15"/>
      <c r="G10" s="16" t="s">
        <v>13</v>
      </c>
      <c r="H10" s="17">
        <v>1</v>
      </c>
      <c r="I10" s="16"/>
      <c r="J10" s="18">
        <f>H10*I10</f>
        <v>0</v>
      </c>
    </row>
    <row r="11" spans="1:10" s="9" customFormat="1" ht="13.5" customHeight="1" x14ac:dyDescent="0.4">
      <c r="A11" s="20" t="s">
        <v>11</v>
      </c>
      <c r="B11" s="13" t="s">
        <v>67</v>
      </c>
      <c r="C11" s="14"/>
      <c r="D11" s="14"/>
      <c r="E11" s="14"/>
      <c r="F11" s="15"/>
      <c r="G11" s="16" t="s">
        <v>13</v>
      </c>
      <c r="H11" s="17">
        <v>1</v>
      </c>
      <c r="I11" s="16"/>
      <c r="J11" s="18">
        <f>H11*I11</f>
        <v>0</v>
      </c>
    </row>
    <row r="12" spans="1:10" s="9" customFormat="1" ht="13.5" customHeight="1" x14ac:dyDescent="0.4">
      <c r="A12" s="20" t="s">
        <v>11</v>
      </c>
      <c r="B12" s="13" t="s">
        <v>62</v>
      </c>
      <c r="C12" s="14"/>
      <c r="D12" s="14"/>
      <c r="E12" s="14"/>
      <c r="F12" s="15"/>
      <c r="G12" s="16" t="s">
        <v>13</v>
      </c>
      <c r="H12" s="17">
        <v>1</v>
      </c>
      <c r="I12" s="16"/>
      <c r="J12" s="18">
        <f>H12*I12</f>
        <v>0</v>
      </c>
    </row>
    <row r="13" spans="1:10" s="9" customFormat="1" ht="13.5" customHeight="1" x14ac:dyDescent="0.4">
      <c r="A13" s="20" t="s">
        <v>11</v>
      </c>
      <c r="B13" s="13" t="s">
        <v>63</v>
      </c>
      <c r="C13" s="14"/>
      <c r="D13" s="14"/>
      <c r="E13" s="14"/>
      <c r="F13" s="15"/>
      <c r="G13" s="16" t="s">
        <v>13</v>
      </c>
      <c r="H13" s="17">
        <v>1</v>
      </c>
      <c r="I13" s="16"/>
      <c r="J13" s="18">
        <f t="shared" ref="J13:J15" si="0">H13*I13</f>
        <v>0</v>
      </c>
    </row>
    <row r="14" spans="1:10" s="9" customFormat="1" ht="13.5" customHeight="1" x14ac:dyDescent="0.4">
      <c r="A14" s="20" t="s">
        <v>11</v>
      </c>
      <c r="B14" s="13" t="s">
        <v>65</v>
      </c>
      <c r="C14" s="14"/>
      <c r="D14" s="14"/>
      <c r="E14" s="14"/>
      <c r="F14" s="15"/>
      <c r="G14" s="16" t="s">
        <v>13</v>
      </c>
      <c r="H14" s="17">
        <v>1</v>
      </c>
      <c r="I14" s="16"/>
      <c r="J14" s="18">
        <f t="shared" si="0"/>
        <v>0</v>
      </c>
    </row>
    <row r="15" spans="1:10" s="9" customFormat="1" ht="13.5" customHeight="1" x14ac:dyDescent="0.4">
      <c r="A15" s="217" t="s">
        <v>11</v>
      </c>
      <c r="B15" s="218" t="s">
        <v>66</v>
      </c>
      <c r="C15" s="219"/>
      <c r="D15" s="219"/>
      <c r="E15" s="219"/>
      <c r="F15" s="220"/>
      <c r="G15" s="221" t="s">
        <v>13</v>
      </c>
      <c r="H15" s="222">
        <v>1</v>
      </c>
      <c r="I15" s="221"/>
      <c r="J15" s="161">
        <f t="shared" si="0"/>
        <v>0</v>
      </c>
    </row>
    <row r="16" spans="1:10" s="9" customFormat="1" ht="13.5" customHeight="1" x14ac:dyDescent="0.4">
      <c r="A16" s="22"/>
      <c r="B16" s="13"/>
      <c r="C16" s="14"/>
      <c r="D16" s="14"/>
      <c r="E16" s="14"/>
      <c r="F16" s="93"/>
      <c r="G16" s="16"/>
      <c r="H16" s="17"/>
      <c r="I16" s="16"/>
      <c r="J16" s="45"/>
    </row>
    <row r="17" spans="1:11" s="26" customFormat="1" ht="13.5" customHeight="1" x14ac:dyDescent="0.35">
      <c r="A17" s="23" t="s">
        <v>16</v>
      </c>
      <c r="B17" s="24" t="str">
        <f>A7</f>
        <v>A. GENERALITE</v>
      </c>
      <c r="C17" s="24"/>
      <c r="D17" s="24"/>
      <c r="E17" s="24"/>
      <c r="F17" s="24"/>
      <c r="G17" s="25"/>
      <c r="H17" s="25"/>
      <c r="I17" s="247">
        <f>SUBTOTAL(9,J10:J15)</f>
        <v>0</v>
      </c>
      <c r="J17" s="247"/>
    </row>
    <row r="18" spans="1:11" ht="13.5" customHeight="1" x14ac:dyDescent="0.4">
      <c r="K18" s="9"/>
    </row>
    <row r="19" spans="1:11" s="146" customFormat="1" ht="13.5" customHeight="1" x14ac:dyDescent="0.35">
      <c r="A19" s="144" t="s">
        <v>92</v>
      </c>
      <c r="B19" s="144"/>
      <c r="C19" s="144"/>
      <c r="D19" s="144"/>
      <c r="E19" s="144"/>
      <c r="F19" s="144"/>
      <c r="G19" s="144"/>
      <c r="H19" s="144"/>
      <c r="I19" s="144"/>
      <c r="J19" s="144"/>
      <c r="K19" s="145"/>
    </row>
    <row r="20" spans="1:11" s="141" customFormat="1" ht="13.5" customHeight="1" x14ac:dyDescent="0.4"/>
    <row r="21" spans="1:11" s="147" customFormat="1" ht="13.5" customHeight="1" x14ac:dyDescent="0.35">
      <c r="A21" s="226" t="s">
        <v>93</v>
      </c>
      <c r="B21" s="227" t="s">
        <v>94</v>
      </c>
      <c r="C21" s="227"/>
      <c r="D21" s="227"/>
      <c r="E21" s="227"/>
      <c r="F21" s="228"/>
      <c r="G21" s="42"/>
      <c r="H21" s="42"/>
      <c r="I21" s="42"/>
      <c r="J21" s="43"/>
    </row>
    <row r="22" spans="1:11" s="148" customFormat="1" ht="13.5" customHeight="1" x14ac:dyDescent="0.4">
      <c r="A22" s="229"/>
      <c r="B22" s="230"/>
      <c r="C22" s="231"/>
      <c r="D22" s="231"/>
      <c r="E22" s="231"/>
      <c r="F22" s="232"/>
      <c r="G22" s="34"/>
      <c r="H22" s="35"/>
      <c r="I22" s="36"/>
      <c r="J22" s="84"/>
    </row>
    <row r="23" spans="1:11" s="148" customFormat="1" ht="13.5" customHeight="1" x14ac:dyDescent="0.4">
      <c r="A23" s="12" t="s">
        <v>95</v>
      </c>
      <c r="B23" s="223"/>
      <c r="C23" s="224"/>
      <c r="D23" s="224"/>
      <c r="E23" s="224"/>
      <c r="F23" s="150"/>
      <c r="G23" s="16"/>
      <c r="H23" s="17"/>
      <c r="I23" s="16"/>
      <c r="J23" s="18"/>
    </row>
    <row r="24" spans="1:11" s="141" customFormat="1" ht="13.5" customHeight="1" x14ac:dyDescent="0.4">
      <c r="A24" s="151" t="s">
        <v>11</v>
      </c>
      <c r="B24" s="21" t="s">
        <v>137</v>
      </c>
      <c r="C24" s="224"/>
      <c r="D24" s="224"/>
      <c r="E24" s="224"/>
      <c r="F24" s="150"/>
      <c r="G24" s="83" t="s">
        <v>140</v>
      </c>
      <c r="H24" s="17"/>
      <c r="I24" s="16"/>
      <c r="J24" s="18">
        <f t="shared" ref="J24" si="1">H24*I24</f>
        <v>0</v>
      </c>
    </row>
    <row r="25" spans="1:11" s="141" customFormat="1" ht="13.5" customHeight="1" x14ac:dyDescent="0.4">
      <c r="A25" s="151" t="s">
        <v>11</v>
      </c>
      <c r="B25" s="21" t="s">
        <v>96</v>
      </c>
      <c r="C25" s="224"/>
      <c r="D25" s="224"/>
      <c r="E25" s="224"/>
      <c r="F25" s="150"/>
      <c r="G25" s="16" t="s">
        <v>72</v>
      </c>
      <c r="H25" s="17"/>
      <c r="I25" s="16"/>
      <c r="J25" s="18">
        <f t="shared" ref="J25" si="2">H25*I25</f>
        <v>0</v>
      </c>
    </row>
    <row r="26" spans="1:11" s="141" customFormat="1" ht="13.5" customHeight="1" x14ac:dyDescent="0.4">
      <c r="A26" s="151" t="s">
        <v>11</v>
      </c>
      <c r="B26" s="21" t="s">
        <v>120</v>
      </c>
      <c r="C26" s="224"/>
      <c r="D26" s="224"/>
      <c r="E26" s="224"/>
      <c r="F26" s="150"/>
      <c r="G26" s="83" t="s">
        <v>121</v>
      </c>
      <c r="H26" s="17"/>
      <c r="I26" s="16"/>
      <c r="J26" s="18">
        <f t="shared" ref="J26" si="3">H26*I26</f>
        <v>0</v>
      </c>
    </row>
    <row r="27" spans="1:11" s="141" customFormat="1" ht="13.5" customHeight="1" x14ac:dyDescent="0.4">
      <c r="A27" s="151"/>
      <c r="B27" s="225"/>
      <c r="C27" s="224"/>
      <c r="D27" s="224"/>
      <c r="E27" s="224"/>
      <c r="F27" s="150"/>
      <c r="G27" s="16"/>
      <c r="H27" s="17"/>
      <c r="I27" s="16"/>
      <c r="J27" s="18"/>
    </row>
    <row r="28" spans="1:11" s="148" customFormat="1" ht="13.5" customHeight="1" x14ac:dyDescent="0.4">
      <c r="A28" s="233"/>
      <c r="B28" s="234"/>
      <c r="C28" s="224"/>
      <c r="D28" s="224"/>
      <c r="E28" s="224"/>
      <c r="F28" s="235"/>
      <c r="G28" s="16"/>
      <c r="H28" s="17"/>
      <c r="I28" s="49"/>
      <c r="J28" s="49"/>
    </row>
    <row r="29" spans="1:11" s="142" customFormat="1" ht="13.5" customHeight="1" x14ac:dyDescent="0.35">
      <c r="A29" s="153" t="s">
        <v>16</v>
      </c>
      <c r="B29" s="154" t="str">
        <f>A19</f>
        <v>B. LIMITE DE PRESTATION</v>
      </c>
      <c r="C29" s="154"/>
      <c r="D29" s="154"/>
      <c r="E29" s="154"/>
      <c r="F29" s="154"/>
      <c r="G29" s="25"/>
      <c r="H29" s="25"/>
      <c r="I29" s="259">
        <f>SUBTOTAL(9,J23:J28)</f>
        <v>0</v>
      </c>
      <c r="J29" s="259"/>
    </row>
    <row r="30" spans="1:11" s="141" customFormat="1" ht="13.5" customHeight="1" x14ac:dyDescent="0.4"/>
    <row r="31" spans="1:11" s="11" customFormat="1" ht="13.5" customHeight="1" x14ac:dyDescent="0.35">
      <c r="A31" s="10" t="s">
        <v>28</v>
      </c>
      <c r="B31" s="10"/>
      <c r="C31" s="10"/>
      <c r="D31" s="10"/>
      <c r="E31" s="10"/>
      <c r="F31" s="10"/>
      <c r="G31" s="10"/>
      <c r="H31" s="10"/>
      <c r="I31" s="10"/>
      <c r="J31" s="10"/>
      <c r="K31" s="143"/>
    </row>
    <row r="32" spans="1:11" ht="13.5" customHeight="1" x14ac:dyDescent="0.4"/>
    <row r="33" spans="1:10" s="29" customFormat="1" ht="13.5" customHeight="1" x14ac:dyDescent="0.35">
      <c r="A33" s="166" t="s">
        <v>20</v>
      </c>
      <c r="B33" s="27" t="s">
        <v>29</v>
      </c>
      <c r="C33" s="27"/>
      <c r="D33" s="27"/>
      <c r="E33" s="27"/>
      <c r="F33" s="27"/>
      <c r="G33" s="28"/>
      <c r="H33" s="28"/>
      <c r="I33" s="28"/>
      <c r="J33" s="28"/>
    </row>
    <row r="34" spans="1:10" s="19" customFormat="1" ht="13.5" customHeight="1" x14ac:dyDescent="0.4">
      <c r="A34" s="30"/>
      <c r="B34" s="31"/>
      <c r="C34" s="32"/>
      <c r="D34" s="32"/>
      <c r="E34" s="32"/>
      <c r="F34" s="33"/>
      <c r="G34" s="34"/>
      <c r="H34" s="35"/>
      <c r="I34" s="36"/>
      <c r="J34" s="37"/>
    </row>
    <row r="35" spans="1:10" s="29" customFormat="1" ht="13.5" customHeight="1" x14ac:dyDescent="0.35">
      <c r="A35" s="38" t="s">
        <v>19</v>
      </c>
      <c r="B35" s="39" t="s">
        <v>30</v>
      </c>
      <c r="C35" s="40"/>
      <c r="D35" s="40"/>
      <c r="E35" s="40"/>
      <c r="F35" s="41"/>
      <c r="G35" s="42"/>
      <c r="H35" s="42"/>
      <c r="I35" s="42"/>
      <c r="J35" s="43"/>
    </row>
    <row r="36" spans="1:10" s="9" customFormat="1" ht="13.5" customHeight="1" x14ac:dyDescent="0.4">
      <c r="A36" s="44"/>
      <c r="B36" s="13"/>
      <c r="C36" s="14"/>
      <c r="D36" s="14"/>
      <c r="E36" s="14"/>
      <c r="F36" s="15"/>
      <c r="G36" s="45"/>
      <c r="H36" s="46"/>
      <c r="I36" s="45"/>
      <c r="J36" s="18"/>
    </row>
    <row r="37" spans="1:10" s="19" customFormat="1" ht="13.5" customHeight="1" x14ac:dyDescent="0.4">
      <c r="A37" s="12" t="s">
        <v>31</v>
      </c>
      <c r="B37" s="13"/>
      <c r="C37" s="14"/>
      <c r="D37" s="14"/>
      <c r="E37" s="14"/>
      <c r="F37" s="15"/>
      <c r="G37" s="16"/>
      <c r="H37" s="17"/>
      <c r="I37" s="16"/>
      <c r="J37" s="18"/>
    </row>
    <row r="38" spans="1:10" s="19" customFormat="1" ht="13.5" customHeight="1" x14ac:dyDescent="0.4">
      <c r="A38" s="20" t="s">
        <v>11</v>
      </c>
      <c r="B38" s="21" t="s">
        <v>32</v>
      </c>
      <c r="C38" s="14"/>
      <c r="D38" s="14"/>
      <c r="E38" s="14"/>
      <c r="F38" s="15"/>
      <c r="G38" s="16" t="s">
        <v>13</v>
      </c>
      <c r="H38" s="17">
        <v>1</v>
      </c>
      <c r="I38" s="16"/>
      <c r="J38" s="18">
        <f>H38*I38</f>
        <v>0</v>
      </c>
    </row>
    <row r="39" spans="1:10" s="9" customFormat="1" ht="13.5" customHeight="1" x14ac:dyDescent="0.4">
      <c r="A39" s="20" t="s">
        <v>11</v>
      </c>
      <c r="B39" s="13" t="s">
        <v>138</v>
      </c>
      <c r="C39" s="14"/>
      <c r="D39" s="14"/>
      <c r="E39" s="14"/>
      <c r="F39" s="15"/>
      <c r="G39" s="16" t="s">
        <v>13</v>
      </c>
      <c r="H39" s="17">
        <v>3</v>
      </c>
      <c r="I39" s="16"/>
      <c r="J39" s="18">
        <f>H39*I39</f>
        <v>0</v>
      </c>
    </row>
    <row r="40" spans="1:10" s="9" customFormat="1" ht="13.5" customHeight="1" x14ac:dyDescent="0.4">
      <c r="A40" s="20" t="s">
        <v>11</v>
      </c>
      <c r="B40" s="13" t="s">
        <v>33</v>
      </c>
      <c r="C40" s="14"/>
      <c r="D40" s="14"/>
      <c r="E40" s="14"/>
      <c r="F40" s="15"/>
      <c r="G40" s="16" t="s">
        <v>13</v>
      </c>
      <c r="H40" s="17">
        <v>1</v>
      </c>
      <c r="I40" s="16"/>
      <c r="J40" s="18">
        <f>H40*I40</f>
        <v>0</v>
      </c>
    </row>
    <row r="41" spans="1:10" s="9" customFormat="1" ht="13.5" customHeight="1" x14ac:dyDescent="0.4">
      <c r="A41" s="20" t="s">
        <v>25</v>
      </c>
      <c r="B41" s="13"/>
      <c r="C41" s="14"/>
      <c r="D41" s="14"/>
      <c r="E41" s="14"/>
      <c r="F41" s="15"/>
      <c r="G41" s="16"/>
      <c r="H41" s="17"/>
      <c r="I41" s="16"/>
      <c r="J41" s="18"/>
    </row>
    <row r="42" spans="1:10" s="9" customFormat="1" ht="13.5" customHeight="1" x14ac:dyDescent="0.4">
      <c r="A42" s="20" t="s">
        <v>11</v>
      </c>
      <c r="B42" s="13" t="s">
        <v>34</v>
      </c>
      <c r="C42" s="14"/>
      <c r="D42" s="14"/>
      <c r="E42" s="14"/>
      <c r="F42" s="15"/>
      <c r="G42" s="16"/>
      <c r="H42" s="17"/>
      <c r="I42" s="16"/>
      <c r="J42" s="18"/>
    </row>
    <row r="43" spans="1:10" s="19" customFormat="1" ht="13.5" customHeight="1" x14ac:dyDescent="0.4">
      <c r="A43" s="47"/>
      <c r="B43" s="48"/>
      <c r="C43" s="14"/>
      <c r="D43" s="14"/>
      <c r="E43" s="14"/>
      <c r="F43" s="15"/>
      <c r="G43" s="16"/>
      <c r="H43" s="17"/>
      <c r="I43" s="49"/>
      <c r="J43" s="50"/>
    </row>
    <row r="44" spans="1:10" s="19" customFormat="1" ht="13.5" customHeight="1" x14ac:dyDescent="0.4">
      <c r="A44" s="51"/>
      <c r="B44" s="52" t="s">
        <v>14</v>
      </c>
      <c r="C44" s="53" t="str">
        <f>+A35</f>
        <v>C.1.1</v>
      </c>
      <c r="D44" s="53"/>
      <c r="E44" s="53"/>
      <c r="F44" s="54"/>
      <c r="G44" s="55"/>
      <c r="H44" s="56"/>
      <c r="I44" s="57"/>
      <c r="J44" s="58">
        <f>SUBTOTAL(9,J37:J43)</f>
        <v>0</v>
      </c>
    </row>
    <row r="45" spans="1:10" s="19" customFormat="1" ht="13.5" customHeight="1" x14ac:dyDescent="0.4">
      <c r="A45" s="30"/>
      <c r="B45" s="59"/>
      <c r="C45" s="32"/>
      <c r="D45" s="32"/>
      <c r="E45" s="32"/>
      <c r="F45" s="33"/>
      <c r="G45" s="34"/>
      <c r="H45" s="35"/>
      <c r="I45" s="36"/>
      <c r="J45" s="37"/>
    </row>
    <row r="46" spans="1:10" s="29" customFormat="1" ht="13.5" customHeight="1" x14ac:dyDescent="0.35">
      <c r="A46" s="38" t="s">
        <v>21</v>
      </c>
      <c r="B46" s="39" t="s">
        <v>97</v>
      </c>
      <c r="C46" s="40"/>
      <c r="D46" s="40"/>
      <c r="E46" s="40"/>
      <c r="F46" s="41"/>
      <c r="G46" s="42"/>
      <c r="H46" s="42"/>
      <c r="I46" s="42"/>
      <c r="J46" s="43"/>
    </row>
    <row r="47" spans="1:10" s="9" customFormat="1" ht="13.5" customHeight="1" x14ac:dyDescent="0.4">
      <c r="A47" s="44"/>
      <c r="B47" s="13"/>
      <c r="C47" s="14"/>
      <c r="D47" s="14"/>
      <c r="E47" s="14"/>
      <c r="F47" s="15"/>
      <c r="G47" s="45"/>
      <c r="H47" s="46"/>
      <c r="I47" s="45"/>
      <c r="J47" s="18"/>
    </row>
    <row r="48" spans="1:10" s="19" customFormat="1" ht="13.5" customHeight="1" x14ac:dyDescent="0.4">
      <c r="A48" s="12" t="s">
        <v>101</v>
      </c>
      <c r="B48" s="13"/>
      <c r="C48" s="14"/>
      <c r="D48" s="14"/>
      <c r="E48" s="14"/>
      <c r="F48" s="15"/>
      <c r="G48" s="16"/>
      <c r="H48" s="17"/>
      <c r="I48" s="16"/>
      <c r="J48" s="18"/>
    </row>
    <row r="49" spans="1:10" s="19" customFormat="1" ht="13.5" customHeight="1" x14ac:dyDescent="0.4">
      <c r="A49" s="20" t="s">
        <v>11</v>
      </c>
      <c r="B49" s="21" t="s">
        <v>98</v>
      </c>
      <c r="C49" s="14"/>
      <c r="D49" s="14"/>
      <c r="E49" s="14"/>
      <c r="F49" s="15"/>
      <c r="G49" s="16"/>
      <c r="H49" s="17"/>
      <c r="I49" s="16"/>
      <c r="J49" s="18">
        <f>H49*I49</f>
        <v>0</v>
      </c>
    </row>
    <row r="50" spans="1:10" s="9" customFormat="1" ht="13.5" customHeight="1" x14ac:dyDescent="0.4">
      <c r="A50" s="20" t="s">
        <v>11</v>
      </c>
      <c r="B50" s="13" t="s">
        <v>99</v>
      </c>
      <c r="C50" s="14"/>
      <c r="D50" s="14"/>
      <c r="E50" s="14"/>
      <c r="F50" s="15"/>
      <c r="G50" s="16" t="s">
        <v>13</v>
      </c>
      <c r="H50" s="17">
        <v>1</v>
      </c>
      <c r="I50" s="16"/>
      <c r="J50" s="18">
        <f>H50*I50</f>
        <v>0</v>
      </c>
    </row>
    <row r="51" spans="1:10" s="9" customFormat="1" ht="13.5" customHeight="1" x14ac:dyDescent="0.4">
      <c r="A51" s="20" t="s">
        <v>11</v>
      </c>
      <c r="B51" s="13" t="s">
        <v>100</v>
      </c>
      <c r="C51" s="14"/>
      <c r="D51" s="14"/>
      <c r="E51" s="14"/>
      <c r="F51" s="15"/>
      <c r="G51" s="16"/>
      <c r="H51" s="17"/>
      <c r="I51" s="16"/>
      <c r="J51" s="18">
        <f>H51*I51</f>
        <v>0</v>
      </c>
    </row>
    <row r="52" spans="1:10" s="19" customFormat="1" ht="13.5" customHeight="1" x14ac:dyDescent="0.4">
      <c r="A52" s="47"/>
      <c r="B52" s="48"/>
      <c r="C52" s="14"/>
      <c r="D52" s="14"/>
      <c r="E52" s="14"/>
      <c r="F52" s="15"/>
      <c r="G52" s="16"/>
      <c r="H52" s="17"/>
      <c r="I52" s="49"/>
      <c r="J52" s="50"/>
    </row>
    <row r="53" spans="1:10" s="19" customFormat="1" ht="13.5" customHeight="1" x14ac:dyDescent="0.4">
      <c r="A53" s="51"/>
      <c r="B53" s="52" t="s">
        <v>14</v>
      </c>
      <c r="C53" s="53" t="str">
        <f>+A46</f>
        <v>C.1.2</v>
      </c>
      <c r="D53" s="53"/>
      <c r="E53" s="53"/>
      <c r="F53" s="54"/>
      <c r="G53" s="55"/>
      <c r="H53" s="56"/>
      <c r="I53" s="57"/>
      <c r="J53" s="58">
        <f>SUBTOTAL(9,J48:J52)</f>
        <v>0</v>
      </c>
    </row>
    <row r="54" spans="1:10" s="29" customFormat="1" ht="13.5" customHeight="1" x14ac:dyDescent="0.35">
      <c r="A54" s="60"/>
      <c r="B54" s="61"/>
      <c r="C54" s="61"/>
      <c r="D54" s="61"/>
      <c r="E54" s="61"/>
      <c r="F54" s="61"/>
      <c r="G54" s="28"/>
      <c r="H54" s="28"/>
      <c r="I54" s="28"/>
      <c r="J54" s="28"/>
    </row>
    <row r="55" spans="1:10" s="29" customFormat="1" ht="13.5" customHeight="1" x14ac:dyDescent="0.35">
      <c r="A55" s="38" t="s">
        <v>22</v>
      </c>
      <c r="B55" s="39" t="s">
        <v>35</v>
      </c>
      <c r="C55" s="40"/>
      <c r="D55" s="40"/>
      <c r="E55" s="40"/>
      <c r="F55" s="41"/>
      <c r="G55" s="42"/>
      <c r="H55" s="42"/>
      <c r="I55" s="42"/>
      <c r="J55" s="43"/>
    </row>
    <row r="56" spans="1:10" s="9" customFormat="1" ht="13.5" customHeight="1" x14ac:dyDescent="0.4">
      <c r="A56" s="44"/>
      <c r="B56" s="13"/>
      <c r="C56" s="14"/>
      <c r="D56" s="14"/>
      <c r="E56" s="14"/>
      <c r="F56" s="15"/>
      <c r="G56" s="45"/>
      <c r="H56" s="46"/>
      <c r="I56" s="45"/>
      <c r="J56" s="18"/>
    </row>
    <row r="57" spans="1:10" s="19" customFormat="1" ht="13.5" customHeight="1" x14ac:dyDescent="0.4">
      <c r="A57" s="12" t="s">
        <v>36</v>
      </c>
      <c r="B57" s="13"/>
      <c r="C57" s="14"/>
      <c r="D57" s="14"/>
      <c r="E57" s="14"/>
      <c r="F57" s="15"/>
      <c r="G57" s="16"/>
      <c r="H57" s="17"/>
      <c r="I57" s="16"/>
      <c r="J57" s="18"/>
    </row>
    <row r="58" spans="1:10" s="19" customFormat="1" ht="13.5" customHeight="1" x14ac:dyDescent="0.4">
      <c r="A58" s="20" t="s">
        <v>11</v>
      </c>
      <c r="B58" s="21" t="s">
        <v>37</v>
      </c>
      <c r="C58" s="14"/>
      <c r="D58" s="14"/>
      <c r="E58" s="14"/>
      <c r="F58" s="15"/>
      <c r="G58" s="16" t="s">
        <v>13</v>
      </c>
      <c r="H58" s="17">
        <v>3</v>
      </c>
      <c r="I58" s="16"/>
      <c r="J58" s="18">
        <f>H58*I58</f>
        <v>0</v>
      </c>
    </row>
    <row r="59" spans="1:10" s="9" customFormat="1" ht="13.5" customHeight="1" x14ac:dyDescent="0.4">
      <c r="A59" s="20" t="s">
        <v>11</v>
      </c>
      <c r="B59" s="13" t="s">
        <v>38</v>
      </c>
      <c r="C59" s="14"/>
      <c r="D59" s="14"/>
      <c r="E59" s="14"/>
      <c r="F59" s="15"/>
      <c r="G59" s="16" t="s">
        <v>13</v>
      </c>
      <c r="H59" s="17">
        <v>1</v>
      </c>
      <c r="I59" s="16"/>
      <c r="J59" s="18">
        <f>H59*I59</f>
        <v>0</v>
      </c>
    </row>
    <row r="60" spans="1:10" s="9" customFormat="1" ht="13.5" customHeight="1" x14ac:dyDescent="0.4">
      <c r="A60" s="20" t="s">
        <v>11</v>
      </c>
      <c r="B60" s="13" t="s">
        <v>142</v>
      </c>
      <c r="C60" s="14"/>
      <c r="D60" s="14"/>
      <c r="E60" s="14"/>
      <c r="F60" s="15"/>
      <c r="G60" s="16" t="s">
        <v>13</v>
      </c>
      <c r="H60" s="17">
        <v>4</v>
      </c>
      <c r="I60" s="16"/>
      <c r="J60" s="18">
        <f>H60*I60</f>
        <v>0</v>
      </c>
    </row>
    <row r="61" spans="1:10" s="19" customFormat="1" ht="13.5" customHeight="1" x14ac:dyDescent="0.4">
      <c r="A61" s="47"/>
      <c r="B61" s="48"/>
      <c r="C61" s="14"/>
      <c r="D61" s="14"/>
      <c r="E61" s="14"/>
      <c r="F61" s="15"/>
      <c r="G61" s="16"/>
      <c r="H61" s="17"/>
      <c r="I61" s="49"/>
      <c r="J61" s="50"/>
    </row>
    <row r="62" spans="1:10" s="19" customFormat="1" ht="13.5" customHeight="1" x14ac:dyDescent="0.4">
      <c r="A62" s="51"/>
      <c r="B62" s="52" t="s">
        <v>14</v>
      </c>
      <c r="C62" s="53" t="str">
        <f>+A55</f>
        <v>C.1.3</v>
      </c>
      <c r="D62" s="53"/>
      <c r="E62" s="53"/>
      <c r="F62" s="54"/>
      <c r="G62" s="55"/>
      <c r="H62" s="56"/>
      <c r="I62" s="57"/>
      <c r="J62" s="58">
        <f>SUBTOTAL(9,J57:J61)</f>
        <v>0</v>
      </c>
    </row>
    <row r="63" spans="1:10" s="29" customFormat="1" ht="13.5" customHeight="1" x14ac:dyDescent="0.35">
      <c r="A63" s="60"/>
      <c r="B63" s="61"/>
      <c r="C63" s="61"/>
      <c r="D63" s="61"/>
      <c r="E63" s="61"/>
      <c r="F63" s="61"/>
      <c r="G63" s="28"/>
      <c r="H63" s="28"/>
      <c r="I63" s="28"/>
      <c r="J63" s="28"/>
    </row>
    <row r="64" spans="1:10" s="29" customFormat="1" ht="13.5" customHeight="1" x14ac:dyDescent="0.35">
      <c r="A64" s="38" t="s">
        <v>23</v>
      </c>
      <c r="B64" s="39" t="s">
        <v>39</v>
      </c>
      <c r="C64" s="40"/>
      <c r="D64" s="40"/>
      <c r="E64" s="40"/>
      <c r="F64" s="41"/>
      <c r="G64" s="42"/>
      <c r="H64" s="42"/>
      <c r="I64" s="42"/>
      <c r="J64" s="43"/>
    </row>
    <row r="65" spans="1:10" s="9" customFormat="1" ht="13.5" customHeight="1" x14ac:dyDescent="0.4">
      <c r="A65" s="44"/>
      <c r="B65" s="13"/>
      <c r="C65" s="14"/>
      <c r="D65" s="14"/>
      <c r="E65" s="14"/>
      <c r="F65" s="15"/>
      <c r="G65" s="45"/>
      <c r="H65" s="46"/>
      <c r="I65" s="45"/>
      <c r="J65" s="18"/>
    </row>
    <row r="66" spans="1:10" s="19" customFormat="1" ht="13.5" customHeight="1" x14ac:dyDescent="0.4">
      <c r="A66" s="12" t="s">
        <v>141</v>
      </c>
      <c r="B66" s="21"/>
      <c r="C66" s="14"/>
      <c r="D66" s="14"/>
      <c r="E66" s="14"/>
      <c r="F66" s="15"/>
      <c r="G66" s="16" t="s">
        <v>144</v>
      </c>
      <c r="H66" s="17">
        <v>1</v>
      </c>
      <c r="I66" s="16"/>
      <c r="J66" s="18">
        <f>H66*I66</f>
        <v>0</v>
      </c>
    </row>
    <row r="67" spans="1:10" s="9" customFormat="1" ht="13.5" customHeight="1" x14ac:dyDescent="0.4">
      <c r="A67" s="44"/>
      <c r="B67" s="13"/>
      <c r="C67" s="14"/>
      <c r="D67" s="14"/>
      <c r="E67" s="14"/>
      <c r="F67" s="15"/>
      <c r="G67" s="45"/>
      <c r="H67" s="46"/>
      <c r="I67" s="45"/>
      <c r="J67" s="18"/>
    </row>
    <row r="68" spans="1:10" s="19" customFormat="1" ht="13.5" customHeight="1" x14ac:dyDescent="0.4">
      <c r="A68" s="51"/>
      <c r="B68" s="52" t="s">
        <v>14</v>
      </c>
      <c r="C68" s="53" t="str">
        <f>A64</f>
        <v>C.1.4</v>
      </c>
      <c r="D68" s="53"/>
      <c r="E68" s="53"/>
      <c r="F68" s="54"/>
      <c r="G68" s="55"/>
      <c r="H68" s="56"/>
      <c r="I68" s="57"/>
      <c r="J68" s="58">
        <f>SUBTOTAL(9,J66:J67)</f>
        <v>0</v>
      </c>
    </row>
    <row r="69" spans="1:10" s="19" customFormat="1" ht="13.5" customHeight="1" x14ac:dyDescent="0.4">
      <c r="A69" s="30"/>
      <c r="B69" s="59"/>
      <c r="C69" s="32"/>
      <c r="D69" s="32"/>
      <c r="E69" s="32"/>
      <c r="F69" s="33"/>
      <c r="G69" s="34"/>
      <c r="H69" s="35"/>
      <c r="I69" s="36"/>
      <c r="J69" s="37"/>
    </row>
    <row r="70" spans="1:10" s="29" customFormat="1" ht="13.5" customHeight="1" x14ac:dyDescent="0.35">
      <c r="A70" s="38" t="s">
        <v>40</v>
      </c>
      <c r="B70" s="39" t="s">
        <v>41</v>
      </c>
      <c r="C70" s="40"/>
      <c r="D70" s="40"/>
      <c r="E70" s="40"/>
      <c r="F70" s="41"/>
      <c r="G70" s="42"/>
      <c r="H70" s="42"/>
      <c r="I70" s="42"/>
      <c r="J70" s="43"/>
    </row>
    <row r="71" spans="1:10" s="9" customFormat="1" ht="13.5" customHeight="1" x14ac:dyDescent="0.4">
      <c r="A71" s="44"/>
      <c r="B71" s="13"/>
      <c r="C71" s="14"/>
      <c r="D71" s="14"/>
      <c r="E71" s="14"/>
      <c r="F71" s="15"/>
      <c r="G71" s="45"/>
      <c r="H71" s="46"/>
      <c r="I71" s="45"/>
      <c r="J71" s="18"/>
    </row>
    <row r="72" spans="1:10" s="19" customFormat="1" ht="13.5" customHeight="1" x14ac:dyDescent="0.4">
      <c r="A72" s="12" t="s">
        <v>102</v>
      </c>
      <c r="B72" s="13"/>
      <c r="C72" s="14"/>
      <c r="D72" s="14"/>
      <c r="E72" s="14"/>
      <c r="F72" s="15"/>
      <c r="G72" s="16"/>
      <c r="H72" s="17"/>
      <c r="I72" s="16"/>
      <c r="J72" s="18"/>
    </row>
    <row r="73" spans="1:10" s="19" customFormat="1" ht="13.5" customHeight="1" x14ac:dyDescent="0.4">
      <c r="A73" s="20" t="s">
        <v>11</v>
      </c>
      <c r="B73" s="21" t="s">
        <v>143</v>
      </c>
      <c r="C73" s="14"/>
      <c r="D73" s="14"/>
      <c r="E73" s="14"/>
      <c r="F73" s="15"/>
      <c r="G73" s="16" t="s">
        <v>13</v>
      </c>
      <c r="H73" s="17">
        <v>3</v>
      </c>
      <c r="I73" s="16"/>
      <c r="J73" s="18">
        <f>H73*I73</f>
        <v>0</v>
      </c>
    </row>
    <row r="74" spans="1:10" s="9" customFormat="1" ht="13.5" customHeight="1" x14ac:dyDescent="0.4">
      <c r="A74" s="20" t="s">
        <v>25</v>
      </c>
      <c r="B74" s="13"/>
      <c r="C74" s="14"/>
      <c r="D74" s="14"/>
      <c r="E74" s="14"/>
      <c r="F74" s="15"/>
      <c r="G74" s="16"/>
      <c r="H74" s="17"/>
      <c r="I74" s="16"/>
      <c r="J74" s="18"/>
    </row>
    <row r="75" spans="1:10" s="9" customFormat="1" ht="13.5" customHeight="1" x14ac:dyDescent="0.4">
      <c r="A75" s="20" t="s">
        <v>11</v>
      </c>
      <c r="B75" s="13" t="s">
        <v>43</v>
      </c>
      <c r="C75" s="14"/>
      <c r="D75" s="14"/>
      <c r="E75" s="14"/>
      <c r="F75" s="15"/>
      <c r="G75" s="16"/>
      <c r="H75" s="17"/>
      <c r="I75" s="16"/>
      <c r="J75" s="18"/>
    </row>
    <row r="76" spans="1:10" s="9" customFormat="1" ht="13.5" customHeight="1" x14ac:dyDescent="0.4">
      <c r="A76" s="20" t="s">
        <v>11</v>
      </c>
      <c r="B76" s="13" t="s">
        <v>44</v>
      </c>
      <c r="C76" s="14"/>
      <c r="D76" s="14"/>
      <c r="E76" s="14"/>
      <c r="F76" s="15"/>
      <c r="G76" s="16"/>
      <c r="H76" s="17"/>
      <c r="I76" s="16"/>
      <c r="J76" s="18"/>
    </row>
    <row r="77" spans="1:10" s="9" customFormat="1" ht="13.5" customHeight="1" x14ac:dyDescent="0.4">
      <c r="A77" s="20" t="s">
        <v>11</v>
      </c>
      <c r="B77" s="13" t="s">
        <v>108</v>
      </c>
      <c r="C77" s="14"/>
      <c r="D77" s="14"/>
      <c r="E77" s="14"/>
      <c r="F77" s="15"/>
      <c r="G77" s="16"/>
      <c r="H77" s="17"/>
      <c r="I77" s="16"/>
      <c r="J77" s="18"/>
    </row>
    <row r="78" spans="1:10" s="19" customFormat="1" ht="13.5" customHeight="1" x14ac:dyDescent="0.4">
      <c r="A78" s="47"/>
      <c r="B78" s="48"/>
      <c r="C78" s="14"/>
      <c r="D78" s="14"/>
      <c r="E78" s="14"/>
      <c r="F78" s="15"/>
      <c r="G78" s="16"/>
      <c r="H78" s="17"/>
      <c r="I78" s="49"/>
      <c r="J78" s="50"/>
    </row>
    <row r="79" spans="1:10" s="19" customFormat="1" ht="13.5" customHeight="1" x14ac:dyDescent="0.4">
      <c r="A79" s="51"/>
      <c r="B79" s="52" t="s">
        <v>14</v>
      </c>
      <c r="C79" s="53" t="str">
        <f>+A70</f>
        <v>C.1.5</v>
      </c>
      <c r="D79" s="53"/>
      <c r="E79" s="53"/>
      <c r="F79" s="54"/>
      <c r="G79" s="55"/>
      <c r="H79" s="56"/>
      <c r="I79" s="57"/>
      <c r="J79" s="58">
        <f>SUBTOTAL(9,J72:J78)</f>
        <v>0</v>
      </c>
    </row>
    <row r="80" spans="1:10" s="19" customFormat="1" ht="13.5" customHeight="1" x14ac:dyDescent="0.4">
      <c r="A80" s="30"/>
      <c r="B80" s="59"/>
      <c r="C80" s="32"/>
      <c r="D80" s="32"/>
      <c r="E80" s="32"/>
      <c r="F80" s="33"/>
      <c r="G80" s="34"/>
      <c r="H80" s="35"/>
      <c r="I80" s="36"/>
      <c r="J80" s="37"/>
    </row>
    <row r="81" spans="1:10" s="29" customFormat="1" ht="13.5" customHeight="1" x14ac:dyDescent="0.35">
      <c r="A81" s="38" t="s">
        <v>42</v>
      </c>
      <c r="B81" s="39" t="s">
        <v>46</v>
      </c>
      <c r="C81" s="40"/>
      <c r="D81" s="40"/>
      <c r="E81" s="40"/>
      <c r="F81" s="41"/>
      <c r="G81" s="42"/>
      <c r="H81" s="42"/>
      <c r="I81" s="42"/>
      <c r="J81" s="43"/>
    </row>
    <row r="82" spans="1:10" s="9" customFormat="1" ht="13.5" customHeight="1" x14ac:dyDescent="0.4">
      <c r="A82" s="44"/>
      <c r="B82" s="13"/>
      <c r="C82" s="14"/>
      <c r="D82" s="14"/>
      <c r="E82" s="14"/>
      <c r="F82" s="15"/>
      <c r="G82" s="45"/>
      <c r="H82" s="46"/>
      <c r="I82" s="45"/>
      <c r="J82" s="18"/>
    </row>
    <row r="83" spans="1:10" s="19" customFormat="1" ht="13.5" customHeight="1" x14ac:dyDescent="0.4">
      <c r="A83" s="12" t="s">
        <v>145</v>
      </c>
      <c r="B83" s="13"/>
      <c r="C83" s="14"/>
      <c r="D83" s="14"/>
      <c r="E83" s="14"/>
      <c r="F83" s="15"/>
      <c r="G83" s="16"/>
      <c r="H83" s="17"/>
      <c r="I83" s="16"/>
      <c r="J83" s="18"/>
    </row>
    <row r="84" spans="1:10" s="19" customFormat="1" ht="13.5" customHeight="1" x14ac:dyDescent="0.4">
      <c r="A84" s="79" t="s">
        <v>11</v>
      </c>
      <c r="B84" s="21" t="s">
        <v>68</v>
      </c>
      <c r="C84" s="14"/>
      <c r="D84" s="14"/>
      <c r="E84" s="14"/>
      <c r="F84" s="15"/>
      <c r="G84" s="83" t="s">
        <v>103</v>
      </c>
      <c r="H84" s="17"/>
      <c r="I84" s="16"/>
      <c r="J84" s="18"/>
    </row>
    <row r="85" spans="1:10" s="19" customFormat="1" ht="13.5" customHeight="1" x14ac:dyDescent="0.4">
      <c r="A85" s="47"/>
      <c r="B85" s="48"/>
      <c r="C85" s="14"/>
      <c r="D85" s="14"/>
      <c r="E85" s="14"/>
      <c r="F85" s="15"/>
      <c r="G85" s="16"/>
      <c r="H85" s="17"/>
      <c r="I85" s="49"/>
      <c r="J85" s="50"/>
    </row>
    <row r="86" spans="1:10" s="19" customFormat="1" ht="13.5" customHeight="1" x14ac:dyDescent="0.4">
      <c r="A86" s="51"/>
      <c r="B86" s="52" t="s">
        <v>14</v>
      </c>
      <c r="C86" s="53" t="str">
        <f>+A81</f>
        <v>C.1.6</v>
      </c>
      <c r="D86" s="53"/>
      <c r="E86" s="53"/>
      <c r="F86" s="54"/>
      <c r="G86" s="55"/>
      <c r="H86" s="56"/>
      <c r="I86" s="57"/>
      <c r="J86" s="58"/>
    </row>
    <row r="87" spans="1:10" s="19" customFormat="1" ht="13.5" customHeight="1" x14ac:dyDescent="0.4">
      <c r="A87" s="30"/>
      <c r="B87" s="59"/>
      <c r="C87" s="32"/>
      <c r="D87" s="32"/>
      <c r="E87" s="32"/>
      <c r="F87" s="33"/>
      <c r="G87" s="34"/>
      <c r="H87" s="35"/>
      <c r="I87" s="36"/>
      <c r="J87" s="37"/>
    </row>
    <row r="88" spans="1:10" s="171" customFormat="1" ht="13.5" customHeight="1" x14ac:dyDescent="0.35">
      <c r="A88" s="38" t="s">
        <v>45</v>
      </c>
      <c r="B88" s="39" t="s">
        <v>104</v>
      </c>
      <c r="C88" s="40"/>
      <c r="D88" s="167"/>
      <c r="E88" s="167"/>
      <c r="F88" s="168"/>
      <c r="G88" s="169"/>
      <c r="H88" s="169"/>
      <c r="I88" s="169"/>
      <c r="J88" s="170"/>
    </row>
    <row r="89" spans="1:10" s="179" customFormat="1" ht="13.5" customHeight="1" x14ac:dyDescent="0.3">
      <c r="A89" s="172"/>
      <c r="B89" s="173"/>
      <c r="C89" s="174"/>
      <c r="D89" s="174"/>
      <c r="E89" s="174"/>
      <c r="F89" s="175"/>
      <c r="G89" s="176"/>
      <c r="H89" s="177"/>
      <c r="I89" s="176"/>
      <c r="J89" s="178"/>
    </row>
    <row r="90" spans="1:10" s="173" customFormat="1" ht="13.5" customHeight="1" x14ac:dyDescent="0.4">
      <c r="A90" s="12" t="s">
        <v>36</v>
      </c>
      <c r="B90" s="148"/>
      <c r="C90" s="149"/>
      <c r="D90" s="149"/>
      <c r="E90" s="149"/>
      <c r="F90" s="150"/>
      <c r="G90" s="16"/>
      <c r="H90" s="17"/>
      <c r="I90" s="16"/>
      <c r="J90" s="18"/>
    </row>
    <row r="91" spans="1:10" s="173" customFormat="1" ht="13.5" customHeight="1" x14ac:dyDescent="0.4">
      <c r="A91" s="151" t="s">
        <v>11</v>
      </c>
      <c r="B91" s="152" t="s">
        <v>105</v>
      </c>
      <c r="C91" s="149"/>
      <c r="D91" s="149"/>
      <c r="E91" s="149"/>
      <c r="F91" s="150"/>
      <c r="G91" s="16"/>
      <c r="H91" s="17"/>
      <c r="I91" s="16"/>
      <c r="J91" s="18"/>
    </row>
    <row r="92" spans="1:10" s="173" customFormat="1" ht="13.5" customHeight="1" x14ac:dyDescent="0.4">
      <c r="A92" s="151" t="s">
        <v>11</v>
      </c>
      <c r="B92" s="152" t="s">
        <v>106</v>
      </c>
      <c r="C92" s="149"/>
      <c r="D92" s="149"/>
      <c r="E92" s="149"/>
      <c r="F92" s="150"/>
      <c r="G92" s="16" t="s">
        <v>13</v>
      </c>
      <c r="H92" s="17">
        <v>1</v>
      </c>
      <c r="I92" s="16"/>
      <c r="J92" s="18">
        <f t="shared" ref="J92" si="4">H92*I92</f>
        <v>0</v>
      </c>
    </row>
    <row r="93" spans="1:10" s="179" customFormat="1" ht="13.5" customHeight="1" x14ac:dyDescent="0.4">
      <c r="A93" s="151" t="s">
        <v>25</v>
      </c>
      <c r="B93" s="148"/>
      <c r="C93" s="149"/>
      <c r="D93" s="149"/>
      <c r="E93" s="149"/>
      <c r="F93" s="150"/>
      <c r="G93" s="16"/>
      <c r="H93" s="17"/>
      <c r="I93" s="16"/>
      <c r="J93" s="18"/>
    </row>
    <row r="94" spans="1:10" s="179" customFormat="1" ht="13.5" customHeight="1" x14ac:dyDescent="0.4">
      <c r="A94" s="151" t="s">
        <v>11</v>
      </c>
      <c r="B94" s="148" t="s">
        <v>107</v>
      </c>
      <c r="C94" s="149"/>
      <c r="D94" s="149"/>
      <c r="E94" s="149"/>
      <c r="F94" s="150"/>
      <c r="G94" s="16"/>
      <c r="H94" s="17"/>
      <c r="I94" s="16"/>
      <c r="J94" s="18"/>
    </row>
    <row r="95" spans="1:10" s="173" customFormat="1" ht="13.5" customHeight="1" x14ac:dyDescent="0.3">
      <c r="A95" s="180"/>
      <c r="B95" s="181"/>
      <c r="C95" s="174"/>
      <c r="D95" s="174"/>
      <c r="E95" s="174"/>
      <c r="F95" s="175"/>
      <c r="G95" s="182"/>
      <c r="H95" s="183"/>
      <c r="I95" s="184"/>
      <c r="J95" s="185"/>
    </row>
    <row r="96" spans="1:10" s="173" customFormat="1" ht="13.5" customHeight="1" x14ac:dyDescent="0.3">
      <c r="A96" s="51"/>
      <c r="B96" s="52" t="s">
        <v>14</v>
      </c>
      <c r="C96" s="53" t="str">
        <f>A88</f>
        <v>C.1.7</v>
      </c>
      <c r="D96" s="186"/>
      <c r="E96" s="186"/>
      <c r="F96" s="187"/>
      <c r="G96" s="188"/>
      <c r="H96" s="189"/>
      <c r="I96" s="190"/>
      <c r="J96" s="58">
        <f>SUBTOTAL(9,J90:J95)</f>
        <v>0</v>
      </c>
    </row>
    <row r="97" spans="1:10" s="173" customFormat="1" ht="13.5" customHeight="1" x14ac:dyDescent="0.3">
      <c r="A97" s="191"/>
      <c r="B97" s="192"/>
      <c r="C97" s="193"/>
      <c r="D97" s="193"/>
      <c r="E97" s="193"/>
      <c r="F97" s="194"/>
      <c r="G97" s="195"/>
      <c r="H97" s="196"/>
      <c r="I97" s="197"/>
      <c r="J97" s="198"/>
    </row>
    <row r="98" spans="1:10" s="29" customFormat="1" ht="13.5" customHeight="1" x14ac:dyDescent="0.35">
      <c r="A98" s="38" t="s">
        <v>73</v>
      </c>
      <c r="B98" s="39" t="s">
        <v>47</v>
      </c>
      <c r="C98" s="39"/>
      <c r="D98" s="40"/>
      <c r="E98" s="40"/>
      <c r="F98" s="41"/>
      <c r="G98" s="42"/>
      <c r="H98" s="42"/>
      <c r="I98" s="42"/>
      <c r="J98" s="43"/>
    </row>
    <row r="99" spans="1:10" s="9" customFormat="1" ht="13.5" customHeight="1" x14ac:dyDescent="0.4">
      <c r="A99" s="44"/>
      <c r="B99" s="13"/>
      <c r="C99" s="14"/>
      <c r="D99" s="14"/>
      <c r="E99" s="14"/>
      <c r="F99" s="15"/>
      <c r="G99" s="45"/>
      <c r="H99" s="46"/>
      <c r="I99" s="45"/>
      <c r="J99" s="18"/>
    </row>
    <row r="100" spans="1:10" s="19" customFormat="1" ht="13.5" customHeight="1" x14ac:dyDescent="0.4">
      <c r="A100" s="12" t="s">
        <v>91</v>
      </c>
      <c r="B100" s="13"/>
      <c r="C100" s="14"/>
      <c r="D100" s="14"/>
      <c r="E100" s="14"/>
      <c r="F100" s="15"/>
      <c r="G100" s="16"/>
      <c r="H100" s="17"/>
      <c r="I100" s="16"/>
      <c r="J100" s="18"/>
    </row>
    <row r="101" spans="1:10" s="19" customFormat="1" ht="13.5" customHeight="1" x14ac:dyDescent="0.4">
      <c r="A101" s="20" t="s">
        <v>11</v>
      </c>
      <c r="B101" s="21" t="s">
        <v>146</v>
      </c>
      <c r="C101" s="14"/>
      <c r="D101" s="78"/>
      <c r="E101" s="14"/>
      <c r="F101" s="15"/>
      <c r="G101" s="16" t="s">
        <v>13</v>
      </c>
      <c r="H101" s="17">
        <v>3</v>
      </c>
      <c r="I101" s="16"/>
      <c r="J101" s="18">
        <f>H101*I101</f>
        <v>0</v>
      </c>
    </row>
    <row r="102" spans="1:10" s="19" customFormat="1" ht="13.5" customHeight="1" x14ac:dyDescent="0.4">
      <c r="A102" s="20" t="s">
        <v>11</v>
      </c>
      <c r="B102" s="21" t="s">
        <v>109</v>
      </c>
      <c r="C102" s="14"/>
      <c r="D102" s="78"/>
      <c r="E102" s="14"/>
      <c r="F102" s="15"/>
      <c r="G102" s="16"/>
      <c r="H102" s="17"/>
      <c r="I102" s="16"/>
      <c r="J102" s="18"/>
    </row>
    <row r="103" spans="1:10" s="19" customFormat="1" ht="13.5" customHeight="1" x14ac:dyDescent="0.4">
      <c r="A103" s="20" t="s">
        <v>25</v>
      </c>
      <c r="B103" s="21"/>
      <c r="C103" s="14"/>
      <c r="D103" s="78"/>
      <c r="E103" s="14"/>
      <c r="F103" s="15"/>
      <c r="G103" s="16"/>
      <c r="H103" s="17"/>
      <c r="I103" s="16"/>
      <c r="J103" s="18"/>
    </row>
    <row r="104" spans="1:10" s="19" customFormat="1" ht="13.5" customHeight="1" x14ac:dyDescent="0.4">
      <c r="A104" s="20" t="s">
        <v>11</v>
      </c>
      <c r="B104" s="21" t="s">
        <v>107</v>
      </c>
      <c r="C104" s="14"/>
      <c r="D104" s="78"/>
      <c r="E104" s="14"/>
      <c r="F104" s="15"/>
      <c r="G104" s="16"/>
      <c r="H104" s="17"/>
      <c r="I104" s="16"/>
      <c r="J104" s="18"/>
    </row>
    <row r="105" spans="1:10" s="19" customFormat="1" ht="13.5" customHeight="1" x14ac:dyDescent="0.4">
      <c r="A105" s="20" t="s">
        <v>11</v>
      </c>
      <c r="B105" s="21" t="s">
        <v>110</v>
      </c>
      <c r="C105" s="14"/>
      <c r="D105" s="78"/>
      <c r="E105" s="14"/>
      <c r="F105" s="15"/>
      <c r="G105" s="16"/>
      <c r="H105" s="17"/>
      <c r="I105" s="16"/>
      <c r="J105" s="18"/>
    </row>
    <row r="106" spans="1:10" s="19" customFormat="1" ht="13.5" customHeight="1" x14ac:dyDescent="0.4">
      <c r="A106" s="47"/>
      <c r="B106" s="48"/>
      <c r="C106" s="14"/>
      <c r="D106" s="14"/>
      <c r="E106" s="14"/>
      <c r="F106" s="15"/>
      <c r="G106" s="16"/>
      <c r="H106" s="17"/>
      <c r="I106" s="49"/>
      <c r="J106" s="50"/>
    </row>
    <row r="107" spans="1:10" s="173" customFormat="1" ht="13.5" customHeight="1" x14ac:dyDescent="0.3">
      <c r="A107" s="51"/>
      <c r="B107" s="52" t="s">
        <v>14</v>
      </c>
      <c r="C107" s="53" t="str">
        <f>A98</f>
        <v>C.1.10</v>
      </c>
      <c r="D107" s="186"/>
      <c r="E107" s="186"/>
      <c r="F107" s="187"/>
      <c r="G107" s="188"/>
      <c r="H107" s="189"/>
      <c r="I107" s="190"/>
      <c r="J107" s="58">
        <f>SUBTOTAL(9,J101:J106)</f>
        <v>0</v>
      </c>
    </row>
    <row r="108" spans="1:10" s="173" customFormat="1" ht="13.5" customHeight="1" x14ac:dyDescent="0.3">
      <c r="A108" s="191"/>
      <c r="B108" s="192"/>
      <c r="C108" s="193"/>
      <c r="D108" s="193"/>
      <c r="E108" s="193"/>
      <c r="F108" s="194"/>
      <c r="G108" s="195"/>
      <c r="H108" s="196"/>
      <c r="I108" s="197"/>
      <c r="J108" s="198"/>
    </row>
    <row r="109" spans="1:10" s="171" customFormat="1" ht="13.5" customHeight="1" x14ac:dyDescent="0.35">
      <c r="A109" s="38" t="s">
        <v>86</v>
      </c>
      <c r="B109" s="39" t="s">
        <v>112</v>
      </c>
      <c r="C109" s="167"/>
      <c r="D109" s="167"/>
      <c r="E109" s="167"/>
      <c r="F109" s="168"/>
      <c r="G109" s="169"/>
      <c r="H109" s="169"/>
      <c r="I109" s="169"/>
      <c r="J109" s="170"/>
    </row>
    <row r="110" spans="1:10" s="179" customFormat="1" ht="13.5" customHeight="1" x14ac:dyDescent="0.3">
      <c r="A110" s="172"/>
      <c r="B110" s="173"/>
      <c r="C110" s="174"/>
      <c r="D110" s="174"/>
      <c r="E110" s="174"/>
      <c r="F110" s="175"/>
      <c r="G110" s="176"/>
      <c r="H110" s="177"/>
      <c r="I110" s="176"/>
      <c r="J110" s="178"/>
    </row>
    <row r="111" spans="1:10" s="173" customFormat="1" ht="13.5" customHeight="1" x14ac:dyDescent="0.4">
      <c r="A111" s="12" t="s">
        <v>113</v>
      </c>
      <c r="B111" s="148"/>
      <c r="C111" s="149"/>
      <c r="D111" s="149"/>
      <c r="E111" s="149"/>
      <c r="F111" s="150"/>
      <c r="G111" s="16"/>
      <c r="H111" s="17"/>
      <c r="I111" s="16"/>
      <c r="J111" s="18"/>
    </row>
    <row r="112" spans="1:10" s="173" customFormat="1" ht="13.5" customHeight="1" x14ac:dyDescent="0.4">
      <c r="A112" s="151" t="s">
        <v>11</v>
      </c>
      <c r="B112" s="152" t="s">
        <v>114</v>
      </c>
      <c r="C112" s="149"/>
      <c r="D112" s="149"/>
      <c r="E112" s="149"/>
      <c r="F112" s="150"/>
      <c r="G112" s="16" t="s">
        <v>13</v>
      </c>
      <c r="H112" s="17">
        <v>3</v>
      </c>
      <c r="I112" s="16"/>
      <c r="J112" s="18">
        <f>H112*I112</f>
        <v>0</v>
      </c>
    </row>
    <row r="113" spans="1:10" s="173" customFormat="1" ht="13.5" customHeight="1" x14ac:dyDescent="0.4">
      <c r="A113" s="151" t="s">
        <v>11</v>
      </c>
      <c r="B113" s="152" t="s">
        <v>115</v>
      </c>
      <c r="C113" s="149"/>
      <c r="D113" s="149"/>
      <c r="E113" s="149"/>
      <c r="F113" s="150"/>
      <c r="G113" s="16" t="s">
        <v>13</v>
      </c>
      <c r="H113" s="17">
        <v>3</v>
      </c>
      <c r="I113" s="16"/>
      <c r="J113" s="18">
        <f>H113*I113</f>
        <v>0</v>
      </c>
    </row>
    <row r="114" spans="1:10" s="179" customFormat="1" ht="13.5" customHeight="1" x14ac:dyDescent="0.4">
      <c r="A114" s="155" t="s">
        <v>12</v>
      </c>
      <c r="B114" s="148"/>
      <c r="C114" s="149"/>
      <c r="D114" s="149"/>
      <c r="E114" s="149"/>
      <c r="F114" s="150"/>
      <c r="G114" s="45"/>
      <c r="H114" s="46"/>
      <c r="I114" s="45"/>
      <c r="J114" s="18"/>
    </row>
    <row r="115" spans="1:10" s="179" customFormat="1" ht="13.5" customHeight="1" x14ac:dyDescent="0.4">
      <c r="A115" s="151" t="s">
        <v>11</v>
      </c>
      <c r="B115" s="148" t="s">
        <v>116</v>
      </c>
      <c r="C115" s="149"/>
      <c r="D115" s="149"/>
      <c r="E115" s="149"/>
      <c r="F115" s="150"/>
      <c r="G115" s="16"/>
      <c r="H115" s="17"/>
      <c r="I115" s="16"/>
      <c r="J115" s="18"/>
    </row>
    <row r="116" spans="1:10" s="173" customFormat="1" ht="13.5" customHeight="1" x14ac:dyDescent="0.3">
      <c r="A116" s="180"/>
      <c r="B116" s="181"/>
      <c r="C116" s="174"/>
      <c r="D116" s="174"/>
      <c r="E116" s="174"/>
      <c r="F116" s="175"/>
      <c r="G116" s="182"/>
      <c r="H116" s="183"/>
      <c r="I116" s="184"/>
      <c r="J116" s="185"/>
    </row>
    <row r="117" spans="1:10" s="173" customFormat="1" ht="13.5" customHeight="1" x14ac:dyDescent="0.3">
      <c r="A117" s="51"/>
      <c r="B117" s="52" t="s">
        <v>14</v>
      </c>
      <c r="C117" s="53" t="str">
        <f>+A109</f>
        <v>C.1.11</v>
      </c>
      <c r="D117" s="186"/>
      <c r="E117" s="186"/>
      <c r="F117" s="187"/>
      <c r="G117" s="188"/>
      <c r="H117" s="189"/>
      <c r="I117" s="190"/>
      <c r="J117" s="102">
        <f>SUBTOTAL(9,J111:J116)</f>
        <v>0</v>
      </c>
    </row>
    <row r="118" spans="1:10" s="9" customFormat="1" ht="13.5" customHeight="1" x14ac:dyDescent="0.4">
      <c r="A118" s="44"/>
      <c r="B118" s="13"/>
      <c r="C118" s="14"/>
      <c r="D118" s="14"/>
      <c r="E118" s="14"/>
      <c r="F118" s="15"/>
      <c r="G118" s="45"/>
      <c r="H118" s="46"/>
      <c r="I118" s="45"/>
      <c r="J118" s="18"/>
    </row>
    <row r="119" spans="1:10" s="171" customFormat="1" ht="13.5" customHeight="1" x14ac:dyDescent="0.35">
      <c r="A119" s="38" t="s">
        <v>111</v>
      </c>
      <c r="B119" s="39" t="s">
        <v>119</v>
      </c>
      <c r="C119" s="167"/>
      <c r="D119" s="167"/>
      <c r="E119" s="167"/>
      <c r="F119" s="168"/>
      <c r="G119" s="169"/>
      <c r="H119" s="169"/>
      <c r="I119" s="169"/>
      <c r="J119" s="170"/>
    </row>
    <row r="120" spans="1:10" s="9" customFormat="1" ht="13.5" customHeight="1" x14ac:dyDescent="0.4">
      <c r="A120" s="62"/>
      <c r="B120" s="63"/>
      <c r="C120" s="21"/>
      <c r="D120" s="64"/>
      <c r="E120" s="65"/>
      <c r="F120" s="66"/>
      <c r="G120" s="67"/>
      <c r="H120" s="68"/>
      <c r="I120" s="67"/>
      <c r="J120" s="69"/>
    </row>
    <row r="121" spans="1:10" s="19" customFormat="1" ht="13.5" customHeight="1" x14ac:dyDescent="0.4">
      <c r="A121" s="12" t="s">
        <v>48</v>
      </c>
      <c r="B121" s="13"/>
      <c r="C121" s="14"/>
      <c r="D121" s="14"/>
      <c r="E121" s="14"/>
      <c r="F121" s="15"/>
      <c r="G121" s="16"/>
      <c r="H121" s="17"/>
      <c r="I121" s="16"/>
      <c r="J121" s="18"/>
    </row>
    <row r="122" spans="1:10" s="19" customFormat="1" ht="13.5" customHeight="1" x14ac:dyDescent="0.4">
      <c r="A122" s="79" t="s">
        <v>11</v>
      </c>
      <c r="B122" s="236" t="s">
        <v>147</v>
      </c>
      <c r="C122" s="14"/>
      <c r="D122" s="14" t="s">
        <v>122</v>
      </c>
      <c r="E122" s="14"/>
      <c r="F122" s="15"/>
      <c r="G122" s="16" t="s">
        <v>13</v>
      </c>
      <c r="H122" s="80">
        <v>1</v>
      </c>
      <c r="I122" s="16"/>
      <c r="J122" s="18">
        <f t="shared" ref="J122:J127" si="5">H122*I122</f>
        <v>0</v>
      </c>
    </row>
    <row r="123" spans="1:10" s="19" customFormat="1" ht="13.5" customHeight="1" x14ac:dyDescent="0.4">
      <c r="A123" s="79" t="s">
        <v>11</v>
      </c>
      <c r="B123" s="236" t="s">
        <v>148</v>
      </c>
      <c r="C123" s="14"/>
      <c r="D123" s="14" t="s">
        <v>154</v>
      </c>
      <c r="E123" s="14"/>
      <c r="F123" s="15"/>
      <c r="G123" s="16" t="s">
        <v>13</v>
      </c>
      <c r="H123" s="80">
        <v>1</v>
      </c>
      <c r="I123" s="16"/>
      <c r="J123" s="18">
        <f t="shared" si="5"/>
        <v>0</v>
      </c>
    </row>
    <row r="124" spans="1:10" s="19" customFormat="1" ht="13.5" customHeight="1" x14ac:dyDescent="0.4">
      <c r="A124" s="79" t="s">
        <v>11</v>
      </c>
      <c r="B124" s="236" t="s">
        <v>148</v>
      </c>
      <c r="C124" s="14"/>
      <c r="D124" s="14" t="s">
        <v>154</v>
      </c>
      <c r="E124" s="14"/>
      <c r="F124" s="15"/>
      <c r="G124" s="16" t="s">
        <v>13</v>
      </c>
      <c r="H124" s="80">
        <v>1</v>
      </c>
      <c r="I124" s="16"/>
      <c r="J124" s="18">
        <f t="shared" si="5"/>
        <v>0</v>
      </c>
    </row>
    <row r="125" spans="1:10" s="19" customFormat="1" ht="13.5" customHeight="1" x14ac:dyDescent="0.4">
      <c r="A125" s="79" t="s">
        <v>11</v>
      </c>
      <c r="B125" s="236" t="s">
        <v>124</v>
      </c>
      <c r="C125" s="14"/>
      <c r="D125" s="14" t="s">
        <v>123</v>
      </c>
      <c r="E125" s="14"/>
      <c r="F125" s="15"/>
      <c r="G125" s="16" t="s">
        <v>13</v>
      </c>
      <c r="H125" s="80">
        <v>1</v>
      </c>
      <c r="I125" s="16"/>
      <c r="J125" s="18">
        <f t="shared" si="5"/>
        <v>0</v>
      </c>
    </row>
    <row r="126" spans="1:10" s="19" customFormat="1" ht="13.5" customHeight="1" x14ac:dyDescent="0.4">
      <c r="A126" s="79" t="s">
        <v>11</v>
      </c>
      <c r="B126" s="236" t="s">
        <v>149</v>
      </c>
      <c r="C126" s="14"/>
      <c r="D126" s="14" t="s">
        <v>123</v>
      </c>
      <c r="E126" s="14"/>
      <c r="F126" s="15"/>
      <c r="G126" s="16" t="s">
        <v>13</v>
      </c>
      <c r="H126" s="80">
        <v>1</v>
      </c>
      <c r="I126" s="16"/>
      <c r="J126" s="18">
        <f t="shared" si="5"/>
        <v>0</v>
      </c>
    </row>
    <row r="127" spans="1:10" s="9" customFormat="1" ht="13.5" customHeight="1" x14ac:dyDescent="0.4">
      <c r="A127" s="20" t="s">
        <v>11</v>
      </c>
      <c r="B127" s="236" t="s">
        <v>150</v>
      </c>
      <c r="C127" s="14"/>
      <c r="D127" s="14" t="s">
        <v>158</v>
      </c>
      <c r="E127" s="14"/>
      <c r="F127" s="15"/>
      <c r="G127" s="16" t="s">
        <v>13</v>
      </c>
      <c r="H127" s="80">
        <v>1</v>
      </c>
      <c r="I127" s="16"/>
      <c r="J127" s="18">
        <f t="shared" si="5"/>
        <v>0</v>
      </c>
    </row>
    <row r="128" spans="1:10" s="9" customFormat="1" ht="13.5" customHeight="1" x14ac:dyDescent="0.4">
      <c r="A128" s="20" t="s">
        <v>11</v>
      </c>
      <c r="B128" s="236" t="s">
        <v>151</v>
      </c>
      <c r="C128" s="14"/>
      <c r="D128" s="14" t="s">
        <v>122</v>
      </c>
      <c r="E128" s="14"/>
      <c r="F128" s="15"/>
      <c r="G128" s="16" t="s">
        <v>13</v>
      </c>
      <c r="H128" s="80">
        <v>2</v>
      </c>
      <c r="I128" s="16"/>
      <c r="J128" s="18">
        <f t="shared" ref="J128:J155" si="6">H128*I128</f>
        <v>0</v>
      </c>
    </row>
    <row r="129" spans="1:10" s="9" customFormat="1" ht="13.5" customHeight="1" x14ac:dyDescent="0.4">
      <c r="A129" s="20" t="s">
        <v>11</v>
      </c>
      <c r="B129" s="236" t="s">
        <v>152</v>
      </c>
      <c r="C129" s="14"/>
      <c r="D129" s="14" t="s">
        <v>123</v>
      </c>
      <c r="E129" s="14"/>
      <c r="F129" s="15"/>
      <c r="G129" s="16" t="s">
        <v>13</v>
      </c>
      <c r="H129" s="80">
        <v>1</v>
      </c>
      <c r="I129" s="16"/>
      <c r="J129" s="18">
        <f t="shared" si="6"/>
        <v>0</v>
      </c>
    </row>
    <row r="130" spans="1:10" s="9" customFormat="1" ht="13.5" customHeight="1" x14ac:dyDescent="0.4">
      <c r="A130" s="20" t="s">
        <v>11</v>
      </c>
      <c r="B130" s="236" t="s">
        <v>152</v>
      </c>
      <c r="C130" s="14"/>
      <c r="D130" s="14" t="s">
        <v>123</v>
      </c>
      <c r="E130" s="14"/>
      <c r="F130" s="15"/>
      <c r="G130" s="16" t="s">
        <v>13</v>
      </c>
      <c r="H130" s="80">
        <v>1</v>
      </c>
      <c r="I130" s="16"/>
      <c r="J130" s="18">
        <f t="shared" si="6"/>
        <v>0</v>
      </c>
    </row>
    <row r="131" spans="1:10" s="9" customFormat="1" ht="13.5" customHeight="1" x14ac:dyDescent="0.4">
      <c r="A131" s="20" t="s">
        <v>11</v>
      </c>
      <c r="B131" s="236" t="s">
        <v>152</v>
      </c>
      <c r="C131" s="14"/>
      <c r="D131" s="14" t="s">
        <v>123</v>
      </c>
      <c r="E131" s="14"/>
      <c r="F131" s="15"/>
      <c r="G131" s="16" t="s">
        <v>13</v>
      </c>
      <c r="H131" s="80">
        <v>1</v>
      </c>
      <c r="I131" s="16"/>
      <c r="J131" s="18">
        <f t="shared" si="6"/>
        <v>0</v>
      </c>
    </row>
    <row r="132" spans="1:10" s="9" customFormat="1" ht="13.5" customHeight="1" x14ac:dyDescent="0.4">
      <c r="A132" s="20" t="s">
        <v>11</v>
      </c>
      <c r="B132" s="236" t="s">
        <v>129</v>
      </c>
      <c r="C132" s="14"/>
      <c r="D132" s="14" t="s">
        <v>122</v>
      </c>
      <c r="E132" s="14"/>
      <c r="F132" s="15"/>
      <c r="G132" s="16" t="s">
        <v>13</v>
      </c>
      <c r="H132" s="80">
        <v>1</v>
      </c>
      <c r="I132" s="16"/>
      <c r="J132" s="18">
        <f t="shared" ref="J132" si="7">H132*I132</f>
        <v>0</v>
      </c>
    </row>
    <row r="133" spans="1:10" s="9" customFormat="1" ht="13.5" customHeight="1" x14ac:dyDescent="0.4">
      <c r="A133" s="20" t="s">
        <v>11</v>
      </c>
      <c r="B133" s="236" t="s">
        <v>153</v>
      </c>
      <c r="C133" s="14"/>
      <c r="D133" s="14" t="s">
        <v>122</v>
      </c>
      <c r="E133" s="14"/>
      <c r="F133" s="15"/>
      <c r="G133" s="16" t="s">
        <v>13</v>
      </c>
      <c r="H133" s="80">
        <v>1</v>
      </c>
      <c r="I133" s="16"/>
      <c r="J133" s="18">
        <f t="shared" ref="J133" si="8">H133*I133</f>
        <v>0</v>
      </c>
    </row>
    <row r="134" spans="1:10" s="9" customFormat="1" ht="13.5" customHeight="1" x14ac:dyDescent="0.4">
      <c r="A134" s="20" t="s">
        <v>11</v>
      </c>
      <c r="B134" s="236" t="s">
        <v>156</v>
      </c>
      <c r="C134" s="14"/>
      <c r="D134" s="14" t="s">
        <v>158</v>
      </c>
      <c r="E134" s="14"/>
      <c r="F134" s="15"/>
      <c r="G134" s="16" t="s">
        <v>13</v>
      </c>
      <c r="H134" s="80">
        <v>1</v>
      </c>
      <c r="I134" s="16"/>
      <c r="J134" s="18">
        <f t="shared" ref="J134:J135" si="9">H134*I134</f>
        <v>0</v>
      </c>
    </row>
    <row r="135" spans="1:10" s="9" customFormat="1" ht="13.5" customHeight="1" x14ac:dyDescent="0.4">
      <c r="A135" s="20" t="s">
        <v>11</v>
      </c>
      <c r="B135" s="236" t="s">
        <v>157</v>
      </c>
      <c r="C135" s="14"/>
      <c r="D135" s="14" t="s">
        <v>158</v>
      </c>
      <c r="E135" s="14"/>
      <c r="F135" s="15"/>
      <c r="G135" s="16" t="s">
        <v>13</v>
      </c>
      <c r="H135" s="80">
        <v>1</v>
      </c>
      <c r="I135" s="16"/>
      <c r="J135" s="18">
        <f t="shared" si="9"/>
        <v>0</v>
      </c>
    </row>
    <row r="136" spans="1:10" s="9" customFormat="1" ht="13.5" customHeight="1" x14ac:dyDescent="0.4">
      <c r="A136" s="20"/>
      <c r="B136" s="13"/>
      <c r="C136" s="14"/>
      <c r="D136" s="14"/>
      <c r="E136" s="14"/>
      <c r="F136" s="15"/>
      <c r="G136" s="16"/>
      <c r="H136" s="80"/>
      <c r="I136" s="16"/>
      <c r="J136" s="18"/>
    </row>
    <row r="137" spans="1:10" s="19" customFormat="1" ht="13.5" customHeight="1" x14ac:dyDescent="0.4">
      <c r="A137" s="79" t="s">
        <v>11</v>
      </c>
      <c r="B137" s="237" t="s">
        <v>147</v>
      </c>
      <c r="C137" s="14"/>
      <c r="D137" s="14" t="s">
        <v>122</v>
      </c>
      <c r="E137" s="14"/>
      <c r="F137" s="15"/>
      <c r="G137" s="16" t="s">
        <v>13</v>
      </c>
      <c r="H137" s="80">
        <v>1</v>
      </c>
      <c r="I137" s="16"/>
      <c r="J137" s="18">
        <f t="shared" ref="J137:J144" si="10">H137*I137</f>
        <v>0</v>
      </c>
    </row>
    <row r="138" spans="1:10" s="19" customFormat="1" ht="13.5" customHeight="1" x14ac:dyDescent="0.4">
      <c r="A138" s="79" t="s">
        <v>11</v>
      </c>
      <c r="B138" s="237" t="s">
        <v>124</v>
      </c>
      <c r="C138" s="14"/>
      <c r="D138" s="14" t="s">
        <v>123</v>
      </c>
      <c r="E138" s="14"/>
      <c r="F138" s="15"/>
      <c r="G138" s="16" t="s">
        <v>13</v>
      </c>
      <c r="H138" s="80">
        <v>1</v>
      </c>
      <c r="I138" s="16"/>
      <c r="J138" s="18">
        <f t="shared" si="10"/>
        <v>0</v>
      </c>
    </row>
    <row r="139" spans="1:10" s="19" customFormat="1" ht="13.5" customHeight="1" x14ac:dyDescent="0.4">
      <c r="A139" s="79" t="s">
        <v>11</v>
      </c>
      <c r="B139" s="237" t="s">
        <v>149</v>
      </c>
      <c r="C139" s="14"/>
      <c r="D139" s="14" t="s">
        <v>123</v>
      </c>
      <c r="E139" s="14"/>
      <c r="F139" s="15"/>
      <c r="G139" s="16" t="s">
        <v>13</v>
      </c>
      <c r="H139" s="80">
        <v>1</v>
      </c>
      <c r="I139" s="16"/>
      <c r="J139" s="18">
        <f t="shared" si="10"/>
        <v>0</v>
      </c>
    </row>
    <row r="140" spans="1:10" s="9" customFormat="1" ht="13.5" customHeight="1" x14ac:dyDescent="0.4">
      <c r="A140" s="20" t="s">
        <v>11</v>
      </c>
      <c r="B140" s="237" t="s">
        <v>150</v>
      </c>
      <c r="C140" s="14"/>
      <c r="D140" s="14" t="s">
        <v>158</v>
      </c>
      <c r="E140" s="14"/>
      <c r="F140" s="15"/>
      <c r="G140" s="16" t="s">
        <v>13</v>
      </c>
      <c r="H140" s="80">
        <v>1</v>
      </c>
      <c r="I140" s="16"/>
      <c r="J140" s="18">
        <f t="shared" si="10"/>
        <v>0</v>
      </c>
    </row>
    <row r="141" spans="1:10" s="9" customFormat="1" ht="13.5" customHeight="1" x14ac:dyDescent="0.4">
      <c r="A141" s="20" t="s">
        <v>11</v>
      </c>
      <c r="B141" s="237" t="s">
        <v>151</v>
      </c>
      <c r="C141" s="14"/>
      <c r="D141" s="14" t="s">
        <v>122</v>
      </c>
      <c r="E141" s="14"/>
      <c r="F141" s="15"/>
      <c r="G141" s="16" t="s">
        <v>13</v>
      </c>
      <c r="H141" s="80">
        <v>2</v>
      </c>
      <c r="I141" s="16"/>
      <c r="J141" s="18">
        <f t="shared" si="10"/>
        <v>0</v>
      </c>
    </row>
    <row r="142" spans="1:10" s="9" customFormat="1" ht="13.5" customHeight="1" x14ac:dyDescent="0.4">
      <c r="A142" s="20" t="s">
        <v>11</v>
      </c>
      <c r="B142" s="237" t="s">
        <v>159</v>
      </c>
      <c r="C142" s="14"/>
      <c r="D142" s="14" t="s">
        <v>158</v>
      </c>
      <c r="E142" s="14"/>
      <c r="F142" s="15"/>
      <c r="G142" s="16" t="s">
        <v>13</v>
      </c>
      <c r="H142" s="80">
        <v>1</v>
      </c>
      <c r="I142" s="16"/>
      <c r="J142" s="18">
        <f t="shared" si="10"/>
        <v>0</v>
      </c>
    </row>
    <row r="143" spans="1:10" s="9" customFormat="1" ht="13.5" customHeight="1" x14ac:dyDescent="0.4">
      <c r="A143" s="20" t="s">
        <v>11</v>
      </c>
      <c r="B143" s="237" t="s">
        <v>129</v>
      </c>
      <c r="C143" s="14"/>
      <c r="D143" s="14" t="s">
        <v>122</v>
      </c>
      <c r="E143" s="14"/>
      <c r="F143" s="15"/>
      <c r="G143" s="16" t="s">
        <v>13</v>
      </c>
      <c r="H143" s="80">
        <v>1</v>
      </c>
      <c r="I143" s="16"/>
      <c r="J143" s="18">
        <f t="shared" si="10"/>
        <v>0</v>
      </c>
    </row>
    <row r="144" spans="1:10" s="9" customFormat="1" ht="13.5" customHeight="1" x14ac:dyDescent="0.4">
      <c r="A144" s="20" t="s">
        <v>11</v>
      </c>
      <c r="B144" s="237" t="s">
        <v>153</v>
      </c>
      <c r="C144" s="14"/>
      <c r="D144" s="14" t="s">
        <v>122</v>
      </c>
      <c r="E144" s="14"/>
      <c r="F144" s="15"/>
      <c r="G144" s="16" t="s">
        <v>13</v>
      </c>
      <c r="H144" s="80">
        <v>1</v>
      </c>
      <c r="I144" s="16"/>
      <c r="J144" s="18">
        <f t="shared" si="10"/>
        <v>0</v>
      </c>
    </row>
    <row r="145" spans="1:10" s="9" customFormat="1" ht="13.5" customHeight="1" x14ac:dyDescent="0.4">
      <c r="A145" s="20"/>
      <c r="B145" s="13"/>
      <c r="C145" s="14"/>
      <c r="D145" s="14"/>
      <c r="E145" s="14"/>
      <c r="F145" s="15"/>
      <c r="G145" s="16"/>
      <c r="H145" s="80"/>
      <c r="I145" s="16"/>
      <c r="J145" s="18"/>
    </row>
    <row r="146" spans="1:10" s="19" customFormat="1" ht="13.5" customHeight="1" x14ac:dyDescent="0.4">
      <c r="A146" s="79" t="s">
        <v>11</v>
      </c>
      <c r="B146" s="238" t="s">
        <v>147</v>
      </c>
      <c r="C146" s="14"/>
      <c r="D146" s="14" t="s">
        <v>122</v>
      </c>
      <c r="E146" s="14"/>
      <c r="F146" s="15"/>
      <c r="G146" s="16" t="s">
        <v>13</v>
      </c>
      <c r="H146" s="80">
        <v>1</v>
      </c>
      <c r="I146" s="16"/>
      <c r="J146" s="18">
        <f t="shared" ref="J146:J153" si="11">H146*I146</f>
        <v>0</v>
      </c>
    </row>
    <row r="147" spans="1:10" s="19" customFormat="1" ht="13.5" customHeight="1" x14ac:dyDescent="0.4">
      <c r="A147" s="79" t="s">
        <v>11</v>
      </c>
      <c r="B147" s="238" t="s">
        <v>124</v>
      </c>
      <c r="C147" s="14"/>
      <c r="D147" s="14" t="s">
        <v>123</v>
      </c>
      <c r="E147" s="14"/>
      <c r="F147" s="15"/>
      <c r="G147" s="16" t="s">
        <v>13</v>
      </c>
      <c r="H147" s="80">
        <v>1</v>
      </c>
      <c r="I147" s="16"/>
      <c r="J147" s="18">
        <f t="shared" si="11"/>
        <v>0</v>
      </c>
    </row>
    <row r="148" spans="1:10" s="19" customFormat="1" ht="13.5" customHeight="1" x14ac:dyDescent="0.4">
      <c r="A148" s="79" t="s">
        <v>11</v>
      </c>
      <c r="B148" s="238" t="s">
        <v>149</v>
      </c>
      <c r="C148" s="14"/>
      <c r="D148" s="14" t="s">
        <v>123</v>
      </c>
      <c r="E148" s="14"/>
      <c r="F148" s="15"/>
      <c r="G148" s="16" t="s">
        <v>13</v>
      </c>
      <c r="H148" s="80">
        <v>1</v>
      </c>
      <c r="I148" s="16"/>
      <c r="J148" s="18">
        <f t="shared" si="11"/>
        <v>0</v>
      </c>
    </row>
    <row r="149" spans="1:10" s="9" customFormat="1" ht="13.5" customHeight="1" x14ac:dyDescent="0.4">
      <c r="A149" s="20" t="s">
        <v>11</v>
      </c>
      <c r="B149" s="238" t="s">
        <v>150</v>
      </c>
      <c r="C149" s="14"/>
      <c r="D149" s="14" t="s">
        <v>158</v>
      </c>
      <c r="E149" s="14"/>
      <c r="F149" s="15"/>
      <c r="G149" s="16" t="s">
        <v>13</v>
      </c>
      <c r="H149" s="80">
        <v>1</v>
      </c>
      <c r="I149" s="16"/>
      <c r="J149" s="18">
        <f t="shared" si="11"/>
        <v>0</v>
      </c>
    </row>
    <row r="150" spans="1:10" s="9" customFormat="1" ht="13.5" customHeight="1" x14ac:dyDescent="0.4">
      <c r="A150" s="20" t="s">
        <v>11</v>
      </c>
      <c r="B150" s="238" t="s">
        <v>151</v>
      </c>
      <c r="C150" s="14"/>
      <c r="D150" s="14" t="s">
        <v>122</v>
      </c>
      <c r="E150" s="14"/>
      <c r="F150" s="15"/>
      <c r="G150" s="16" t="s">
        <v>13</v>
      </c>
      <c r="H150" s="80">
        <v>2</v>
      </c>
      <c r="I150" s="16"/>
      <c r="J150" s="18">
        <f t="shared" si="11"/>
        <v>0</v>
      </c>
    </row>
    <row r="151" spans="1:10" s="9" customFormat="1" ht="13.5" customHeight="1" x14ac:dyDescent="0.4">
      <c r="A151" s="20" t="s">
        <v>11</v>
      </c>
      <c r="B151" s="238" t="s">
        <v>129</v>
      </c>
      <c r="C151" s="14"/>
      <c r="D151" s="14" t="s">
        <v>122</v>
      </c>
      <c r="E151" s="14"/>
      <c r="F151" s="15"/>
      <c r="G151" s="16" t="s">
        <v>13</v>
      </c>
      <c r="H151" s="80">
        <v>1</v>
      </c>
      <c r="I151" s="16"/>
      <c r="J151" s="18">
        <f t="shared" si="11"/>
        <v>0</v>
      </c>
    </row>
    <row r="152" spans="1:10" s="9" customFormat="1" ht="13.5" customHeight="1" x14ac:dyDescent="0.4">
      <c r="A152" s="20" t="s">
        <v>11</v>
      </c>
      <c r="B152" s="238" t="s">
        <v>153</v>
      </c>
      <c r="C152" s="14"/>
      <c r="D152" s="14" t="s">
        <v>122</v>
      </c>
      <c r="E152" s="14"/>
      <c r="F152" s="15"/>
      <c r="G152" s="16" t="s">
        <v>13</v>
      </c>
      <c r="H152" s="80">
        <v>1</v>
      </c>
      <c r="I152" s="16"/>
      <c r="J152" s="18">
        <f t="shared" si="11"/>
        <v>0</v>
      </c>
    </row>
    <row r="153" spans="1:10" s="9" customFormat="1" ht="13.5" customHeight="1" x14ac:dyDescent="0.4">
      <c r="A153" s="20" t="s">
        <v>11</v>
      </c>
      <c r="B153" s="238" t="s">
        <v>157</v>
      </c>
      <c r="C153" s="14"/>
      <c r="D153" s="14" t="s">
        <v>155</v>
      </c>
      <c r="E153" s="14"/>
      <c r="F153" s="15"/>
      <c r="G153" s="16" t="s">
        <v>13</v>
      </c>
      <c r="H153" s="80">
        <v>2</v>
      </c>
      <c r="I153" s="16"/>
      <c r="J153" s="18">
        <f t="shared" si="11"/>
        <v>0</v>
      </c>
    </row>
    <row r="154" spans="1:10" s="9" customFormat="1" ht="13.5" customHeight="1" x14ac:dyDescent="0.4">
      <c r="A154" s="20"/>
      <c r="B154" s="13"/>
      <c r="C154" s="14"/>
      <c r="D154" s="14"/>
      <c r="E154" s="14"/>
      <c r="F154" s="15"/>
      <c r="G154" s="16"/>
      <c r="H154" s="80"/>
      <c r="I154" s="16"/>
      <c r="J154" s="18"/>
    </row>
    <row r="155" spans="1:10" s="9" customFormat="1" ht="13.5" customHeight="1" x14ac:dyDescent="0.4">
      <c r="A155" s="20" t="s">
        <v>11</v>
      </c>
      <c r="B155" s="13" t="s">
        <v>50</v>
      </c>
      <c r="C155" s="14"/>
      <c r="D155" s="14"/>
      <c r="E155" s="14"/>
      <c r="F155" s="15"/>
      <c r="G155" s="16" t="s">
        <v>13</v>
      </c>
      <c r="H155" s="80">
        <v>1</v>
      </c>
      <c r="I155" s="16"/>
      <c r="J155" s="18">
        <f t="shared" si="6"/>
        <v>0</v>
      </c>
    </row>
    <row r="156" spans="1:10" s="9" customFormat="1" ht="13.5" customHeight="1" x14ac:dyDescent="0.4">
      <c r="A156" s="20"/>
      <c r="B156" s="13"/>
      <c r="C156" s="14"/>
      <c r="D156" s="14"/>
      <c r="E156" s="14"/>
      <c r="F156" s="15"/>
      <c r="G156" s="16"/>
      <c r="H156" s="17"/>
      <c r="I156" s="16"/>
      <c r="J156" s="18"/>
    </row>
    <row r="157" spans="1:10" s="173" customFormat="1" ht="13.5" customHeight="1" x14ac:dyDescent="0.3">
      <c r="A157" s="51"/>
      <c r="B157" s="52" t="s">
        <v>14</v>
      </c>
      <c r="C157" s="53" t="str">
        <f>+A119</f>
        <v>C.1.12</v>
      </c>
      <c r="D157" s="186"/>
      <c r="E157" s="186"/>
      <c r="F157" s="187"/>
      <c r="G157" s="188"/>
      <c r="H157" s="189"/>
      <c r="I157" s="190"/>
      <c r="J157" s="58">
        <f>SUBTOTAL(9,J120:J156)</f>
        <v>0</v>
      </c>
    </row>
    <row r="158" spans="1:10" s="9" customFormat="1" ht="13.5" customHeight="1" x14ac:dyDescent="0.4">
      <c r="A158" s="44"/>
      <c r="B158" s="13"/>
      <c r="C158" s="14"/>
      <c r="D158" s="14"/>
      <c r="E158" s="14"/>
      <c r="F158" s="15"/>
      <c r="G158" s="45"/>
      <c r="H158" s="46"/>
      <c r="I158" s="45"/>
      <c r="J158" s="18"/>
    </row>
    <row r="159" spans="1:10" s="171" customFormat="1" ht="13.5" customHeight="1" x14ac:dyDescent="0.35">
      <c r="A159" s="38" t="s">
        <v>117</v>
      </c>
      <c r="B159" s="39" t="s">
        <v>125</v>
      </c>
      <c r="C159" s="167"/>
      <c r="D159" s="167"/>
      <c r="E159" s="167"/>
      <c r="F159" s="168"/>
      <c r="G159" s="169"/>
      <c r="H159" s="169"/>
      <c r="I159" s="169"/>
      <c r="J159" s="170"/>
    </row>
    <row r="160" spans="1:10" s="9" customFormat="1" ht="13.5" customHeight="1" x14ac:dyDescent="0.4">
      <c r="A160" s="62"/>
      <c r="B160" s="63"/>
      <c r="C160" s="21"/>
      <c r="D160" s="64"/>
      <c r="E160" s="65"/>
      <c r="F160" s="66"/>
      <c r="G160" s="67"/>
      <c r="H160" s="68"/>
      <c r="I160" s="67"/>
      <c r="J160" s="69"/>
    </row>
    <row r="161" spans="1:10" s="19" customFormat="1" ht="13.5" customHeight="1" x14ac:dyDescent="0.4">
      <c r="A161" s="12" t="s">
        <v>49</v>
      </c>
      <c r="B161" s="13"/>
      <c r="C161" s="14"/>
      <c r="D161" s="14"/>
      <c r="E161" s="14"/>
      <c r="F161" s="15"/>
      <c r="G161" s="16"/>
      <c r="H161" s="17"/>
      <c r="I161" s="16"/>
      <c r="J161" s="18"/>
    </row>
    <row r="162" spans="1:10" s="19" customFormat="1" ht="13.5" customHeight="1" x14ac:dyDescent="0.4">
      <c r="A162" s="20" t="s">
        <v>11</v>
      </c>
      <c r="B162" s="14" t="s">
        <v>166</v>
      </c>
      <c r="C162" s="14"/>
      <c r="D162" s="14"/>
      <c r="E162" s="14"/>
      <c r="F162" s="15"/>
      <c r="G162" s="16" t="s">
        <v>13</v>
      </c>
      <c r="H162" s="156">
        <v>13</v>
      </c>
      <c r="I162" s="16"/>
      <c r="J162" s="18">
        <f>H162*I162</f>
        <v>0</v>
      </c>
    </row>
    <row r="163" spans="1:10" s="9" customFormat="1" ht="13.5" customHeight="1" x14ac:dyDescent="0.4">
      <c r="A163" s="20" t="s">
        <v>11</v>
      </c>
      <c r="B163" s="14" t="s">
        <v>164</v>
      </c>
      <c r="C163" s="14"/>
      <c r="D163" s="14"/>
      <c r="E163" s="14"/>
      <c r="F163" s="15"/>
      <c r="G163" s="16" t="s">
        <v>13</v>
      </c>
      <c r="H163" s="156">
        <v>10</v>
      </c>
      <c r="I163" s="16"/>
      <c r="J163" s="18">
        <f>H163*I163</f>
        <v>0</v>
      </c>
    </row>
    <row r="164" spans="1:10" s="9" customFormat="1" ht="13.5" customHeight="1" x14ac:dyDescent="0.4">
      <c r="A164" s="20" t="s">
        <v>11</v>
      </c>
      <c r="B164" s="14" t="s">
        <v>165</v>
      </c>
      <c r="C164" s="14"/>
      <c r="D164" s="14"/>
      <c r="E164" s="14"/>
      <c r="F164" s="15"/>
      <c r="G164" s="16" t="s">
        <v>13</v>
      </c>
      <c r="H164" s="156">
        <v>26</v>
      </c>
      <c r="I164" s="16"/>
      <c r="J164" s="18">
        <f t="shared" ref="J164:J167" si="12">H164*I164</f>
        <v>0</v>
      </c>
    </row>
    <row r="165" spans="1:10" s="9" customFormat="1" ht="13.5" customHeight="1" x14ac:dyDescent="0.4">
      <c r="A165" s="239" t="s">
        <v>11</v>
      </c>
      <c r="B165" s="240" t="s">
        <v>167</v>
      </c>
      <c r="C165" s="240"/>
      <c r="D165" s="240"/>
      <c r="E165" s="240"/>
      <c r="F165" s="241"/>
      <c r="G165" s="242" t="s">
        <v>13</v>
      </c>
      <c r="H165" s="243">
        <v>4</v>
      </c>
      <c r="I165" s="242"/>
      <c r="J165" s="244">
        <f t="shared" si="12"/>
        <v>0</v>
      </c>
    </row>
    <row r="166" spans="1:10" s="9" customFormat="1" ht="13.5" customHeight="1" x14ac:dyDescent="0.4">
      <c r="A166" s="20" t="s">
        <v>11</v>
      </c>
      <c r="B166" s="14" t="s">
        <v>168</v>
      </c>
      <c r="C166" s="14"/>
      <c r="D166" s="14"/>
      <c r="E166" s="14"/>
      <c r="F166" s="15"/>
      <c r="G166" s="16" t="s">
        <v>13</v>
      </c>
      <c r="H166" s="156">
        <v>8</v>
      </c>
      <c r="I166" s="16"/>
      <c r="J166" s="18">
        <f t="shared" si="12"/>
        <v>0</v>
      </c>
    </row>
    <row r="167" spans="1:10" s="9" customFormat="1" ht="13.5" customHeight="1" x14ac:dyDescent="0.4">
      <c r="A167" s="20" t="s">
        <v>11</v>
      </c>
      <c r="B167" s="14" t="s">
        <v>160</v>
      </c>
      <c r="C167" s="14"/>
      <c r="D167" s="14"/>
      <c r="E167" s="14"/>
      <c r="F167" s="15"/>
      <c r="G167" s="16" t="s">
        <v>13</v>
      </c>
      <c r="H167" s="156">
        <v>2</v>
      </c>
      <c r="I167" s="16"/>
      <c r="J167" s="18">
        <f t="shared" si="12"/>
        <v>0</v>
      </c>
    </row>
    <row r="168" spans="1:10" s="9" customFormat="1" ht="13.5" customHeight="1" x14ac:dyDescent="0.4">
      <c r="A168" s="20"/>
      <c r="B168" s="13"/>
      <c r="C168" s="14"/>
      <c r="D168" s="14"/>
      <c r="E168" s="14"/>
      <c r="F168" s="15"/>
      <c r="G168" s="16"/>
      <c r="H168" s="80"/>
      <c r="I168" s="16"/>
      <c r="J168" s="18"/>
    </row>
    <row r="169" spans="1:10" s="9" customFormat="1" ht="13.5" customHeight="1" x14ac:dyDescent="0.4">
      <c r="A169" s="20" t="s">
        <v>11</v>
      </c>
      <c r="B169" s="13" t="s">
        <v>50</v>
      </c>
      <c r="C169" s="14"/>
      <c r="D169" s="14"/>
      <c r="E169" s="14"/>
      <c r="F169" s="15"/>
      <c r="G169" s="16" t="s">
        <v>13</v>
      </c>
      <c r="H169" s="80">
        <v>1</v>
      </c>
      <c r="I169" s="16"/>
      <c r="J169" s="18">
        <f t="shared" ref="J169" si="13">H169*I169</f>
        <v>0</v>
      </c>
    </row>
    <row r="170" spans="1:10" s="9" customFormat="1" ht="13.5" customHeight="1" x14ac:dyDescent="0.4">
      <c r="A170" s="20"/>
      <c r="B170" s="13"/>
      <c r="C170" s="14"/>
      <c r="D170" s="14"/>
      <c r="E170" s="14"/>
      <c r="F170" s="15"/>
      <c r="G170" s="16"/>
      <c r="H170" s="17"/>
      <c r="I170" s="16"/>
      <c r="J170" s="18"/>
    </row>
    <row r="171" spans="1:10" s="173" customFormat="1" ht="13.5" customHeight="1" x14ac:dyDescent="0.3">
      <c r="A171" s="51"/>
      <c r="B171" s="52" t="s">
        <v>14</v>
      </c>
      <c r="C171" s="53" t="str">
        <f>+A159</f>
        <v>C.1.13</v>
      </c>
      <c r="D171" s="186"/>
      <c r="E171" s="186"/>
      <c r="F171" s="187"/>
      <c r="G171" s="188"/>
      <c r="H171" s="189"/>
      <c r="I171" s="190"/>
      <c r="J171" s="58">
        <f>SUBTOTAL(9,J160:J170)</f>
        <v>0</v>
      </c>
    </row>
    <row r="172" spans="1:10" s="9" customFormat="1" ht="13.5" customHeight="1" x14ac:dyDescent="0.4">
      <c r="A172" s="44"/>
      <c r="B172" s="13"/>
      <c r="C172" s="14"/>
      <c r="D172" s="14"/>
      <c r="E172" s="14"/>
      <c r="F172" s="15"/>
      <c r="G172" s="45"/>
      <c r="H172" s="46"/>
      <c r="I172" s="45"/>
      <c r="J172" s="18"/>
    </row>
    <row r="173" spans="1:10" s="171" customFormat="1" ht="13.5" customHeight="1" x14ac:dyDescent="0.35">
      <c r="A173" s="38" t="s">
        <v>118</v>
      </c>
      <c r="B173" s="39" t="s">
        <v>90</v>
      </c>
      <c r="C173" s="167"/>
      <c r="D173" s="167"/>
      <c r="E173" s="167"/>
      <c r="F173" s="168"/>
      <c r="G173" s="169"/>
      <c r="H173" s="169"/>
      <c r="I173" s="169"/>
      <c r="J173" s="170"/>
    </row>
    <row r="174" spans="1:10" s="9" customFormat="1" ht="13.5" customHeight="1" x14ac:dyDescent="0.4">
      <c r="A174" s="62"/>
      <c r="B174" s="63"/>
      <c r="C174" s="21"/>
      <c r="D174" s="64"/>
      <c r="E174" s="65"/>
      <c r="F174" s="66"/>
      <c r="G174" s="67"/>
      <c r="H174" s="68"/>
      <c r="I174" s="67"/>
      <c r="J174" s="69"/>
    </row>
    <row r="175" spans="1:10" s="19" customFormat="1" ht="13.5" customHeight="1" x14ac:dyDescent="0.4">
      <c r="A175" s="12" t="s">
        <v>85</v>
      </c>
      <c r="B175" s="13"/>
      <c r="C175" s="14"/>
      <c r="D175" s="14"/>
      <c r="E175" s="14"/>
      <c r="F175" s="15"/>
      <c r="G175" s="16"/>
      <c r="H175" s="17"/>
      <c r="I175" s="16"/>
      <c r="J175" s="18"/>
    </row>
    <row r="176" spans="1:10" s="9" customFormat="1" ht="13.5" customHeight="1" x14ac:dyDescent="0.4">
      <c r="A176" s="20" t="s">
        <v>11</v>
      </c>
      <c r="B176" s="14" t="s">
        <v>69</v>
      </c>
      <c r="C176" s="14"/>
      <c r="D176" s="14"/>
      <c r="E176" s="14"/>
      <c r="F176" s="15"/>
      <c r="G176" s="156" t="s">
        <v>13</v>
      </c>
      <c r="H176" s="156">
        <v>8</v>
      </c>
      <c r="I176" s="16"/>
      <c r="J176" s="18">
        <f>H176*I176</f>
        <v>0</v>
      </c>
    </row>
    <row r="177" spans="1:10" s="9" customFormat="1" ht="13.5" customHeight="1" x14ac:dyDescent="0.4">
      <c r="A177" s="20" t="s">
        <v>11</v>
      </c>
      <c r="B177" s="14" t="s">
        <v>128</v>
      </c>
      <c r="C177" s="14"/>
      <c r="D177" s="14"/>
      <c r="E177" s="14"/>
      <c r="F177" s="15"/>
      <c r="G177" s="156" t="s">
        <v>13</v>
      </c>
      <c r="H177" s="156">
        <v>5</v>
      </c>
      <c r="I177" s="16"/>
      <c r="J177" s="18">
        <f t="shared" ref="J177:J182" si="14">H177*I177</f>
        <v>0</v>
      </c>
    </row>
    <row r="178" spans="1:10" s="9" customFormat="1" ht="13.5" customHeight="1" x14ac:dyDescent="0.4">
      <c r="A178" s="20" t="s">
        <v>11</v>
      </c>
      <c r="B178" s="14" t="s">
        <v>84</v>
      </c>
      <c r="C178" s="14"/>
      <c r="D178" s="14"/>
      <c r="E178" s="14"/>
      <c r="F178" s="15"/>
      <c r="G178" s="156" t="s">
        <v>13</v>
      </c>
      <c r="H178" s="156">
        <v>10</v>
      </c>
      <c r="I178" s="16"/>
      <c r="J178" s="18">
        <f t="shared" si="14"/>
        <v>0</v>
      </c>
    </row>
    <row r="179" spans="1:10" s="9" customFormat="1" ht="13.5" customHeight="1" x14ac:dyDescent="0.4">
      <c r="A179" s="20" t="s">
        <v>11</v>
      </c>
      <c r="B179" s="14" t="s">
        <v>130</v>
      </c>
      <c r="C179" s="14"/>
      <c r="D179" s="14"/>
      <c r="E179" s="14"/>
      <c r="F179" s="15"/>
      <c r="G179" s="156" t="s">
        <v>13</v>
      </c>
      <c r="H179" s="156">
        <v>14</v>
      </c>
      <c r="I179" s="16"/>
      <c r="J179" s="18">
        <f t="shared" si="14"/>
        <v>0</v>
      </c>
    </row>
    <row r="180" spans="1:10" s="9" customFormat="1" ht="13.5" customHeight="1" x14ac:dyDescent="0.4">
      <c r="A180" s="20" t="s">
        <v>11</v>
      </c>
      <c r="B180" s="14" t="s">
        <v>70</v>
      </c>
      <c r="C180" s="14"/>
      <c r="D180" s="14"/>
      <c r="E180" s="14"/>
      <c r="F180" s="15"/>
      <c r="G180" s="156" t="s">
        <v>13</v>
      </c>
      <c r="H180" s="156">
        <v>15</v>
      </c>
      <c r="I180" s="16"/>
      <c r="J180" s="18">
        <f t="shared" si="14"/>
        <v>0</v>
      </c>
    </row>
    <row r="181" spans="1:10" s="9" customFormat="1" ht="13.5" customHeight="1" x14ac:dyDescent="0.4">
      <c r="A181" s="20" t="s">
        <v>11</v>
      </c>
      <c r="B181" s="14" t="s">
        <v>131</v>
      </c>
      <c r="C181" s="14"/>
      <c r="D181" s="14"/>
      <c r="E181" s="14"/>
      <c r="F181" s="15"/>
      <c r="G181" s="156" t="s">
        <v>13</v>
      </c>
      <c r="H181" s="156">
        <v>15</v>
      </c>
      <c r="I181" s="16"/>
      <c r="J181" s="18">
        <f t="shared" si="14"/>
        <v>0</v>
      </c>
    </row>
    <row r="182" spans="1:10" s="9" customFormat="1" ht="13.5" customHeight="1" x14ac:dyDescent="0.4">
      <c r="A182" s="20" t="s">
        <v>11</v>
      </c>
      <c r="B182" s="14" t="s">
        <v>161</v>
      </c>
      <c r="C182" s="14"/>
      <c r="D182" s="14"/>
      <c r="E182" s="14"/>
      <c r="F182" s="15"/>
      <c r="G182" s="156" t="s">
        <v>13</v>
      </c>
      <c r="H182" s="156">
        <v>6</v>
      </c>
      <c r="I182" s="16"/>
      <c r="J182" s="18">
        <f t="shared" si="14"/>
        <v>0</v>
      </c>
    </row>
    <row r="183" spans="1:10" s="9" customFormat="1" ht="13.5" customHeight="1" x14ac:dyDescent="0.4">
      <c r="A183" s="20" t="s">
        <v>11</v>
      </c>
      <c r="B183" s="14" t="s">
        <v>162</v>
      </c>
      <c r="C183" s="14"/>
      <c r="D183" s="14"/>
      <c r="E183" s="14"/>
      <c r="F183" s="15"/>
      <c r="G183" s="156" t="s">
        <v>13</v>
      </c>
      <c r="H183" s="156">
        <v>4</v>
      </c>
      <c r="I183" s="16"/>
      <c r="J183" s="18">
        <f t="shared" ref="J183" si="15">H183*I183</f>
        <v>0</v>
      </c>
    </row>
    <row r="184" spans="1:10" s="9" customFormat="1" ht="13.5" customHeight="1" x14ac:dyDescent="0.4">
      <c r="A184" s="20"/>
      <c r="B184" s="13"/>
      <c r="C184" s="14"/>
      <c r="D184" s="14"/>
      <c r="E184" s="14"/>
      <c r="F184" s="15"/>
      <c r="G184" s="16"/>
      <c r="H184" s="80"/>
      <c r="I184" s="16"/>
      <c r="J184" s="18"/>
    </row>
    <row r="185" spans="1:10" s="9" customFormat="1" ht="13.5" customHeight="1" x14ac:dyDescent="0.4">
      <c r="A185" s="20" t="s">
        <v>11</v>
      </c>
      <c r="B185" s="13" t="s">
        <v>50</v>
      </c>
      <c r="C185" s="14"/>
      <c r="D185" s="14"/>
      <c r="E185" s="14"/>
      <c r="F185" s="15"/>
      <c r="G185" s="16" t="s">
        <v>13</v>
      </c>
      <c r="H185" s="80">
        <v>1</v>
      </c>
      <c r="I185" s="16"/>
      <c r="J185" s="18">
        <f t="shared" ref="J185" si="16">H185*I185</f>
        <v>0</v>
      </c>
    </row>
    <row r="186" spans="1:10" s="9" customFormat="1" ht="13.5" customHeight="1" x14ac:dyDescent="0.4">
      <c r="A186" s="20"/>
      <c r="B186" s="13"/>
      <c r="C186" s="14"/>
      <c r="D186" s="14"/>
      <c r="E186" s="14"/>
      <c r="F186" s="15"/>
      <c r="G186" s="16"/>
      <c r="H186" s="17"/>
      <c r="I186" s="16"/>
      <c r="J186" s="18"/>
    </row>
    <row r="187" spans="1:10" s="9" customFormat="1" ht="13.5" customHeight="1" x14ac:dyDescent="0.4">
      <c r="A187" s="82" t="s">
        <v>12</v>
      </c>
      <c r="B187" s="157"/>
      <c r="C187" s="157"/>
      <c r="D187" s="157"/>
      <c r="E187" s="157"/>
      <c r="F187" s="158"/>
      <c r="G187" s="16"/>
      <c r="H187" s="17"/>
      <c r="I187" s="16"/>
      <c r="J187" s="18"/>
    </row>
    <row r="188" spans="1:10" s="9" customFormat="1" ht="13.5" customHeight="1" x14ac:dyDescent="0.4">
      <c r="A188" s="20" t="s">
        <v>11</v>
      </c>
      <c r="B188" s="13" t="s">
        <v>87</v>
      </c>
      <c r="C188" s="14"/>
      <c r="D188" s="14"/>
      <c r="E188" s="14"/>
      <c r="F188" s="15"/>
      <c r="G188" s="16"/>
      <c r="H188" s="17"/>
      <c r="I188" s="16"/>
      <c r="J188" s="18"/>
    </row>
    <row r="189" spans="1:10" s="9" customFormat="1" ht="13.5" customHeight="1" x14ac:dyDescent="0.4">
      <c r="A189" s="20" t="s">
        <v>11</v>
      </c>
      <c r="B189" s="13" t="s">
        <v>139</v>
      </c>
      <c r="C189" s="14"/>
      <c r="D189" s="14"/>
      <c r="E189" s="14"/>
      <c r="F189" s="15"/>
      <c r="G189" s="16"/>
      <c r="H189" s="17"/>
      <c r="I189" s="16"/>
      <c r="J189" s="18"/>
    </row>
    <row r="190" spans="1:10" s="19" customFormat="1" ht="13.5" customHeight="1" x14ac:dyDescent="0.4">
      <c r="A190" s="47"/>
      <c r="B190" s="48"/>
      <c r="C190" s="14"/>
      <c r="D190" s="14"/>
      <c r="E190" s="14"/>
      <c r="F190" s="15"/>
      <c r="G190" s="16"/>
      <c r="H190" s="17"/>
      <c r="I190" s="49"/>
      <c r="J190" s="50"/>
    </row>
    <row r="191" spans="1:10" s="173" customFormat="1" ht="13.5" customHeight="1" x14ac:dyDescent="0.3">
      <c r="A191" s="51"/>
      <c r="B191" s="52" t="s">
        <v>14</v>
      </c>
      <c r="C191" s="53" t="str">
        <f>+A173</f>
        <v>C.1.14</v>
      </c>
      <c r="D191" s="186"/>
      <c r="E191" s="186"/>
      <c r="F191" s="187"/>
      <c r="G191" s="188"/>
      <c r="H191" s="189"/>
      <c r="I191" s="190"/>
      <c r="J191" s="58">
        <f>SUBTOTAL(9,J174:J190)</f>
        <v>0</v>
      </c>
    </row>
    <row r="192" spans="1:10" s="9" customFormat="1" ht="13.5" customHeight="1" x14ac:dyDescent="0.4">
      <c r="A192" s="44"/>
      <c r="B192" s="13"/>
      <c r="C192" s="14"/>
      <c r="D192" s="14"/>
      <c r="E192" s="14"/>
      <c r="F192" s="15"/>
      <c r="G192" s="45"/>
      <c r="H192" s="46"/>
      <c r="I192" s="45"/>
      <c r="J192" s="18"/>
    </row>
    <row r="193" spans="1:10" s="171" customFormat="1" ht="13.5" customHeight="1" x14ac:dyDescent="0.35">
      <c r="A193" s="38" t="s">
        <v>126</v>
      </c>
      <c r="B193" s="39" t="s">
        <v>51</v>
      </c>
      <c r="C193" s="167"/>
      <c r="D193" s="167"/>
      <c r="E193" s="167"/>
      <c r="F193" s="168"/>
      <c r="G193" s="169"/>
      <c r="H193" s="169"/>
      <c r="I193" s="169"/>
      <c r="J193" s="170"/>
    </row>
    <row r="194" spans="1:10" s="9" customFormat="1" ht="13.5" customHeight="1" x14ac:dyDescent="0.4">
      <c r="A194" s="62"/>
      <c r="B194" s="63"/>
      <c r="C194" s="21"/>
      <c r="D194" s="64"/>
      <c r="E194" s="65"/>
      <c r="F194" s="66"/>
      <c r="G194" s="67"/>
      <c r="H194" s="68"/>
      <c r="I194" s="67"/>
      <c r="J194" s="69"/>
    </row>
    <row r="195" spans="1:10" s="19" customFormat="1" ht="13.5" customHeight="1" x14ac:dyDescent="0.4">
      <c r="A195" s="12" t="s">
        <v>52</v>
      </c>
      <c r="B195" s="13"/>
      <c r="C195" s="14"/>
      <c r="D195" s="14"/>
      <c r="E195" s="14"/>
      <c r="F195" s="15"/>
      <c r="G195" s="16"/>
      <c r="H195" s="17"/>
      <c r="I195" s="16"/>
      <c r="J195" s="18"/>
    </row>
    <row r="196" spans="1:10" s="19" customFormat="1" ht="13.5" customHeight="1" x14ac:dyDescent="0.4">
      <c r="A196" s="20" t="s">
        <v>11</v>
      </c>
      <c r="B196" s="14" t="s">
        <v>53</v>
      </c>
      <c r="C196" s="14"/>
      <c r="D196" s="14"/>
      <c r="E196" s="14"/>
      <c r="F196" s="15"/>
      <c r="G196" s="16" t="s">
        <v>6</v>
      </c>
      <c r="H196" s="80">
        <v>10</v>
      </c>
      <c r="I196" s="16"/>
      <c r="J196" s="18">
        <f>H196*I196</f>
        <v>0</v>
      </c>
    </row>
    <row r="197" spans="1:10" s="9" customFormat="1" ht="13.5" customHeight="1" x14ac:dyDescent="0.4">
      <c r="A197" s="20" t="s">
        <v>11</v>
      </c>
      <c r="B197" s="14" t="s">
        <v>71</v>
      </c>
      <c r="C197" s="14"/>
      <c r="D197" s="14"/>
      <c r="E197" s="14"/>
      <c r="F197" s="15"/>
      <c r="G197" s="16" t="s">
        <v>6</v>
      </c>
      <c r="H197" s="17">
        <v>3</v>
      </c>
      <c r="I197" s="16"/>
      <c r="J197" s="18">
        <f>H197*I197</f>
        <v>0</v>
      </c>
    </row>
    <row r="198" spans="1:10" s="9" customFormat="1" ht="13.5" customHeight="1" x14ac:dyDescent="0.4">
      <c r="A198" s="20" t="s">
        <v>11</v>
      </c>
      <c r="B198" s="13" t="s">
        <v>50</v>
      </c>
      <c r="C198" s="14"/>
      <c r="D198" s="14"/>
      <c r="E198" s="14"/>
      <c r="F198" s="15"/>
      <c r="G198" s="16" t="s">
        <v>13</v>
      </c>
      <c r="H198" s="80">
        <v>1</v>
      </c>
      <c r="I198" s="16"/>
      <c r="J198" s="18">
        <f t="shared" ref="J198" si="17">H198*I198</f>
        <v>0</v>
      </c>
    </row>
    <row r="199" spans="1:10" s="9" customFormat="1" ht="13.5" customHeight="1" x14ac:dyDescent="0.4">
      <c r="A199" s="20"/>
      <c r="B199" s="14"/>
      <c r="C199" s="14"/>
      <c r="D199" s="14"/>
      <c r="E199" s="14"/>
      <c r="F199" s="15"/>
      <c r="G199" s="83"/>
      <c r="H199" s="17"/>
      <c r="I199" s="16"/>
      <c r="J199" s="18"/>
    </row>
    <row r="200" spans="1:10" s="9" customFormat="1" ht="13.5" customHeight="1" x14ac:dyDescent="0.4">
      <c r="A200" s="81" t="s">
        <v>12</v>
      </c>
      <c r="B200" s="13"/>
      <c r="C200" s="14"/>
      <c r="D200" s="14"/>
      <c r="E200" s="14"/>
      <c r="F200" s="15"/>
      <c r="G200" s="45"/>
      <c r="H200" s="46"/>
      <c r="I200" s="45"/>
      <c r="J200" s="18"/>
    </row>
    <row r="201" spans="1:10" s="9" customFormat="1" ht="13.5" customHeight="1" x14ac:dyDescent="0.4">
      <c r="A201" s="20" t="s">
        <v>11</v>
      </c>
      <c r="B201" s="13" t="s">
        <v>59</v>
      </c>
      <c r="C201" s="14"/>
      <c r="D201" s="14"/>
      <c r="E201" s="14"/>
      <c r="F201" s="15"/>
      <c r="G201" s="16"/>
      <c r="H201" s="17"/>
      <c r="I201" s="16"/>
      <c r="J201" s="18"/>
    </row>
    <row r="202" spans="1:10" s="9" customFormat="1" ht="13.5" customHeight="1" x14ac:dyDescent="0.4">
      <c r="A202" s="20" t="s">
        <v>11</v>
      </c>
      <c r="B202" s="13" t="s">
        <v>54</v>
      </c>
      <c r="C202" s="14"/>
      <c r="D202" s="14"/>
      <c r="E202" s="14"/>
      <c r="F202" s="15"/>
      <c r="G202" s="16"/>
      <c r="H202" s="17"/>
      <c r="I202" s="16"/>
      <c r="J202" s="18"/>
    </row>
    <row r="203" spans="1:10" s="19" customFormat="1" ht="13.5" customHeight="1" x14ac:dyDescent="0.4">
      <c r="A203" s="47"/>
      <c r="B203" s="48"/>
      <c r="C203" s="14"/>
      <c r="D203" s="14"/>
      <c r="E203" s="14"/>
      <c r="F203" s="15"/>
      <c r="G203" s="16"/>
      <c r="H203" s="17"/>
      <c r="I203" s="49"/>
      <c r="J203" s="50"/>
    </row>
    <row r="204" spans="1:10" s="173" customFormat="1" ht="13.5" customHeight="1" x14ac:dyDescent="0.3">
      <c r="A204" s="51"/>
      <c r="B204" s="52" t="s">
        <v>14</v>
      </c>
      <c r="C204" s="53" t="str">
        <f>+A193</f>
        <v>C.1.15</v>
      </c>
      <c r="D204" s="186"/>
      <c r="E204" s="186"/>
      <c r="F204" s="187"/>
      <c r="G204" s="188"/>
      <c r="H204" s="189"/>
      <c r="I204" s="190"/>
      <c r="J204" s="58">
        <f>SUBTOTAL(9,J194:J203)</f>
        <v>0</v>
      </c>
    </row>
    <row r="205" spans="1:10" s="173" customFormat="1" ht="13.5" customHeight="1" x14ac:dyDescent="0.3">
      <c r="A205" s="199"/>
      <c r="B205" s="200"/>
      <c r="C205" s="201"/>
      <c r="D205" s="201"/>
      <c r="E205" s="201"/>
      <c r="F205" s="202"/>
      <c r="G205" s="203"/>
      <c r="H205" s="204"/>
      <c r="I205" s="205"/>
      <c r="J205" s="206"/>
    </row>
    <row r="206" spans="1:10" s="29" customFormat="1" ht="13.5" customHeight="1" x14ac:dyDescent="0.35">
      <c r="A206" s="38" t="s">
        <v>127</v>
      </c>
      <c r="B206" s="39" t="s">
        <v>133</v>
      </c>
      <c r="C206" s="39"/>
      <c r="D206" s="40"/>
      <c r="E206" s="40"/>
      <c r="F206" s="41"/>
      <c r="G206" s="42"/>
      <c r="H206" s="42"/>
      <c r="I206" s="42"/>
      <c r="J206" s="43"/>
    </row>
    <row r="207" spans="1:10" s="9" customFormat="1" ht="13.5" customHeight="1" x14ac:dyDescent="0.4">
      <c r="A207" s="62"/>
      <c r="B207" s="63"/>
      <c r="C207" s="21"/>
      <c r="D207" s="64"/>
      <c r="E207" s="65"/>
      <c r="F207" s="66"/>
      <c r="G207" s="67"/>
      <c r="H207" s="68"/>
      <c r="I207" s="67"/>
      <c r="J207" s="69"/>
    </row>
    <row r="208" spans="1:10" s="19" customFormat="1" ht="13.5" customHeight="1" x14ac:dyDescent="0.4">
      <c r="A208" s="12" t="s">
        <v>132</v>
      </c>
      <c r="B208" s="148"/>
      <c r="C208" s="149"/>
      <c r="D208" s="149"/>
      <c r="E208" s="149"/>
      <c r="F208" s="150"/>
      <c r="G208" s="16"/>
      <c r="H208" s="17"/>
      <c r="I208" s="16"/>
      <c r="J208" s="18"/>
    </row>
    <row r="209" spans="1:10" s="19" customFormat="1" ht="13.5" customHeight="1" x14ac:dyDescent="0.4">
      <c r="A209" s="151" t="s">
        <v>11</v>
      </c>
      <c r="B209" s="149" t="s">
        <v>134</v>
      </c>
      <c r="C209" s="149"/>
      <c r="D209" s="149"/>
      <c r="E209" s="149"/>
      <c r="F209" s="150"/>
      <c r="G209" s="16" t="s">
        <v>13</v>
      </c>
      <c r="H209" s="17">
        <v>3</v>
      </c>
      <c r="I209" s="16"/>
      <c r="J209" s="18">
        <f t="shared" ref="J209" si="18">H209*I209</f>
        <v>0</v>
      </c>
    </row>
    <row r="210" spans="1:10" s="19" customFormat="1" ht="13.5" customHeight="1" x14ac:dyDescent="0.4">
      <c r="A210" s="155" t="s">
        <v>12</v>
      </c>
      <c r="B210" s="148"/>
      <c r="C210" s="149"/>
      <c r="D210" s="149"/>
      <c r="E210" s="149"/>
      <c r="F210" s="150"/>
      <c r="G210" s="16"/>
      <c r="H210" s="17"/>
      <c r="I210" s="16"/>
      <c r="J210" s="18">
        <f t="shared" ref="J210" si="19">H210*I210</f>
        <v>0</v>
      </c>
    </row>
    <row r="211" spans="1:10" s="19" customFormat="1" ht="13.5" customHeight="1" x14ac:dyDescent="0.4">
      <c r="A211" s="151" t="s">
        <v>11</v>
      </c>
      <c r="B211" s="148" t="s">
        <v>116</v>
      </c>
      <c r="C211" s="149"/>
      <c r="D211" s="149"/>
      <c r="E211" s="149"/>
      <c r="F211" s="150"/>
      <c r="G211" s="16"/>
      <c r="H211" s="17"/>
      <c r="I211" s="16"/>
      <c r="J211" s="18">
        <f t="shared" ref="J211" si="20">H211*I211</f>
        <v>0</v>
      </c>
    </row>
    <row r="212" spans="1:10" s="19" customFormat="1" ht="13.5" customHeight="1" x14ac:dyDescent="0.4">
      <c r="A212" s="47"/>
      <c r="B212" s="48"/>
      <c r="C212" s="14"/>
      <c r="D212" s="14"/>
      <c r="E212" s="14"/>
      <c r="F212" s="15"/>
      <c r="G212" s="16"/>
      <c r="H212" s="17"/>
      <c r="I212" s="49"/>
      <c r="J212" s="50"/>
    </row>
    <row r="213" spans="1:10" s="19" customFormat="1" ht="13.5" customHeight="1" x14ac:dyDescent="0.4">
      <c r="A213" s="85"/>
      <c r="B213" s="52" t="s">
        <v>14</v>
      </c>
      <c r="C213" s="53" t="str">
        <f>+A206</f>
        <v>C.1.16</v>
      </c>
      <c r="D213" s="53"/>
      <c r="E213" s="53"/>
      <c r="F213" s="54"/>
      <c r="G213" s="55"/>
      <c r="H213" s="56"/>
      <c r="I213" s="57"/>
      <c r="J213" s="58">
        <f>SUBTOTAL(9,J207:J212)</f>
        <v>0</v>
      </c>
    </row>
    <row r="214" spans="1:10" s="19" customFormat="1" ht="13.5" customHeight="1" x14ac:dyDescent="0.4">
      <c r="A214" s="70"/>
      <c r="B214" s="71"/>
      <c r="C214" s="72"/>
      <c r="D214" s="72"/>
      <c r="E214" s="72"/>
      <c r="F214" s="73"/>
      <c r="G214" s="74"/>
      <c r="H214" s="75"/>
      <c r="I214" s="76"/>
      <c r="J214" s="77"/>
    </row>
    <row r="215" spans="1:10" s="9" customFormat="1" ht="13.5" customHeight="1" x14ac:dyDescent="0.4">
      <c r="A215" s="86"/>
      <c r="B215" s="87"/>
      <c r="C215" s="88"/>
      <c r="D215" s="88"/>
      <c r="E215" s="88"/>
      <c r="F215" s="89"/>
      <c r="G215" s="90"/>
      <c r="H215" s="91"/>
      <c r="I215" s="90"/>
      <c r="J215" s="90"/>
    </row>
    <row r="216" spans="1:10" s="92" customFormat="1" ht="13.5" customHeight="1" x14ac:dyDescent="0.4">
      <c r="A216" s="248" t="s">
        <v>15</v>
      </c>
      <c r="B216" s="249"/>
      <c r="C216" s="53" t="str">
        <f>+A33</f>
        <v>C.1</v>
      </c>
      <c r="D216" s="207"/>
      <c r="E216" s="207"/>
      <c r="F216" s="207"/>
      <c r="G216" s="208"/>
      <c r="H216" s="209"/>
      <c r="I216" s="208"/>
      <c r="J216" s="210">
        <f>+SUBTOTAL(9,J33:J215)</f>
        <v>0</v>
      </c>
    </row>
    <row r="217" spans="1:10" s="19" customFormat="1" ht="13.5" customHeight="1" x14ac:dyDescent="0.4">
      <c r="A217" s="30"/>
      <c r="B217" s="59"/>
      <c r="C217" s="32"/>
      <c r="D217" s="32"/>
      <c r="E217" s="32"/>
      <c r="F217" s="33"/>
      <c r="G217" s="34"/>
      <c r="H217" s="35"/>
      <c r="I217" s="36"/>
      <c r="J217" s="37"/>
    </row>
    <row r="218" spans="1:10" s="29" customFormat="1" ht="13.5" customHeight="1" x14ac:dyDescent="0.35">
      <c r="A218" s="166" t="s">
        <v>24</v>
      </c>
      <c r="B218" s="27" t="s">
        <v>55</v>
      </c>
      <c r="C218" s="27"/>
      <c r="D218" s="27"/>
      <c r="E218" s="27"/>
      <c r="F218" s="27"/>
      <c r="G218" s="28"/>
      <c r="H218" s="28"/>
      <c r="I218" s="28"/>
      <c r="J218" s="28"/>
    </row>
    <row r="219" spans="1:10" s="9" customFormat="1" ht="13.5" customHeight="1" x14ac:dyDescent="0.4">
      <c r="A219" s="13"/>
      <c r="B219" s="13"/>
      <c r="C219" s="14"/>
      <c r="D219" s="14"/>
      <c r="E219" s="14"/>
      <c r="F219" s="93"/>
      <c r="G219" s="45"/>
      <c r="H219" s="46"/>
      <c r="I219" s="45"/>
      <c r="J219" s="45"/>
    </row>
    <row r="220" spans="1:10" s="29" customFormat="1" ht="13.5" customHeight="1" x14ac:dyDescent="0.35">
      <c r="A220" s="38" t="s">
        <v>56</v>
      </c>
      <c r="B220" s="39" t="s">
        <v>136</v>
      </c>
      <c r="C220" s="40"/>
      <c r="D220" s="40"/>
      <c r="E220" s="40"/>
      <c r="F220" s="41"/>
      <c r="G220" s="42"/>
      <c r="H220" s="42"/>
      <c r="I220" s="42"/>
      <c r="J220" s="43"/>
    </row>
    <row r="221" spans="1:10" s="9" customFormat="1" ht="13.5" customHeight="1" x14ac:dyDescent="0.4">
      <c r="A221" s="44"/>
      <c r="B221" s="13"/>
      <c r="C221" s="14"/>
      <c r="D221" s="14"/>
      <c r="E221" s="14"/>
      <c r="F221" s="15"/>
      <c r="G221" s="45"/>
      <c r="H221" s="46"/>
      <c r="I221" s="45"/>
      <c r="J221" s="18"/>
    </row>
    <row r="222" spans="1:10" s="19" customFormat="1" ht="13.5" customHeight="1" x14ac:dyDescent="0.4">
      <c r="A222" s="12" t="s">
        <v>163</v>
      </c>
      <c r="B222" s="13"/>
      <c r="C222" s="14"/>
      <c r="D222" s="14"/>
      <c r="E222" s="14"/>
      <c r="F222" s="15"/>
      <c r="G222" s="16"/>
      <c r="H222" s="17"/>
      <c r="I222" s="16"/>
      <c r="J222" s="18"/>
    </row>
    <row r="223" spans="1:10" s="19" customFormat="1" ht="13.5" customHeight="1" x14ac:dyDescent="0.4">
      <c r="A223" s="47"/>
      <c r="B223" s="48"/>
      <c r="C223" s="14"/>
      <c r="D223" s="14"/>
      <c r="E223" s="14"/>
      <c r="F223" s="15"/>
      <c r="G223" s="16"/>
      <c r="H223" s="17"/>
      <c r="I223" s="49"/>
      <c r="J223" s="50"/>
    </row>
    <row r="224" spans="1:10" s="19" customFormat="1" ht="13.5" customHeight="1" x14ac:dyDescent="0.4">
      <c r="A224" s="51"/>
      <c r="B224" s="52" t="s">
        <v>14</v>
      </c>
      <c r="C224" s="53" t="str">
        <f>+A220</f>
        <v>C.2.1</v>
      </c>
      <c r="D224" s="53"/>
      <c r="E224" s="53"/>
      <c r="F224" s="54"/>
      <c r="G224" s="55"/>
      <c r="H224" s="56"/>
      <c r="I224" s="57"/>
      <c r="J224" s="58">
        <f>SUBTOTAL(9,J222:J223)</f>
        <v>0</v>
      </c>
    </row>
    <row r="225" spans="1:10" s="19" customFormat="1" ht="13.5" customHeight="1" x14ac:dyDescent="0.4">
      <c r="A225" s="30"/>
      <c r="B225" s="59"/>
      <c r="C225" s="32"/>
      <c r="D225" s="32"/>
      <c r="E225" s="32"/>
      <c r="F225" s="33"/>
      <c r="G225" s="34"/>
      <c r="H225" s="35"/>
      <c r="I225" s="36"/>
      <c r="J225" s="37"/>
    </row>
    <row r="226" spans="1:10" s="29" customFormat="1" ht="13.5" customHeight="1" x14ac:dyDescent="0.35">
      <c r="A226" s="38" t="s">
        <v>57</v>
      </c>
      <c r="B226" s="94" t="s">
        <v>74</v>
      </c>
      <c r="C226" s="40"/>
      <c r="D226" s="40"/>
      <c r="E226" s="40"/>
      <c r="F226" s="41"/>
      <c r="G226" s="42"/>
      <c r="H226" s="42"/>
      <c r="I226" s="42"/>
      <c r="J226" s="43"/>
    </row>
    <row r="227" spans="1:10" s="9" customFormat="1" ht="13.5" customHeight="1" x14ac:dyDescent="0.4">
      <c r="A227" s="44"/>
      <c r="B227" s="13"/>
      <c r="C227" s="14"/>
      <c r="D227" s="14"/>
      <c r="E227" s="14"/>
      <c r="F227" s="15"/>
      <c r="G227" s="45"/>
      <c r="H227" s="46"/>
      <c r="I227" s="45"/>
      <c r="J227" s="18"/>
    </row>
    <row r="228" spans="1:10" s="19" customFormat="1" ht="13.5" customHeight="1" x14ac:dyDescent="0.4">
      <c r="A228" s="12" t="s">
        <v>80</v>
      </c>
      <c r="B228" s="13"/>
      <c r="C228" s="14"/>
      <c r="D228" s="14"/>
      <c r="E228" s="14"/>
      <c r="F228" s="15"/>
      <c r="G228" s="16"/>
      <c r="H228" s="17"/>
      <c r="I228" s="16"/>
      <c r="J228" s="18"/>
    </row>
    <row r="229" spans="1:10" s="19" customFormat="1" ht="13.5" customHeight="1" x14ac:dyDescent="0.4">
      <c r="A229" s="20" t="s">
        <v>11</v>
      </c>
      <c r="B229" s="21" t="s">
        <v>81</v>
      </c>
      <c r="C229" s="14"/>
      <c r="D229" s="14"/>
      <c r="E229" s="14"/>
      <c r="F229" s="15"/>
      <c r="G229" s="16" t="s">
        <v>13</v>
      </c>
      <c r="H229" s="17">
        <v>3</v>
      </c>
      <c r="I229" s="16"/>
      <c r="J229" s="18">
        <f>H229*I229</f>
        <v>0</v>
      </c>
    </row>
    <row r="230" spans="1:10" s="9" customFormat="1" ht="13.5" customHeight="1" x14ac:dyDescent="0.4">
      <c r="A230" s="20" t="s">
        <v>11</v>
      </c>
      <c r="B230" s="21" t="s">
        <v>83</v>
      </c>
      <c r="C230" s="14"/>
      <c r="D230" s="14"/>
      <c r="E230" s="14"/>
      <c r="F230" s="15"/>
      <c r="G230" s="16" t="s">
        <v>13</v>
      </c>
      <c r="H230" s="17">
        <v>6</v>
      </c>
      <c r="I230" s="16"/>
      <c r="J230" s="18">
        <f t="shared" ref="J230:J232" si="21">H230*I230</f>
        <v>0</v>
      </c>
    </row>
    <row r="231" spans="1:10" s="9" customFormat="1" ht="13.5" customHeight="1" x14ac:dyDescent="0.4">
      <c r="A231" s="20" t="s">
        <v>11</v>
      </c>
      <c r="B231" s="21" t="s">
        <v>135</v>
      </c>
      <c r="C231" s="14"/>
      <c r="D231" s="14"/>
      <c r="E231" s="14"/>
      <c r="F231" s="15"/>
      <c r="G231" s="16" t="s">
        <v>13</v>
      </c>
      <c r="H231" s="17">
        <v>2</v>
      </c>
      <c r="I231" s="16"/>
      <c r="J231" s="18">
        <f t="shared" si="21"/>
        <v>0</v>
      </c>
    </row>
    <row r="232" spans="1:10" s="9" customFormat="1" ht="13.5" customHeight="1" x14ac:dyDescent="0.4">
      <c r="A232" s="20" t="s">
        <v>11</v>
      </c>
      <c r="B232" s="21" t="s">
        <v>82</v>
      </c>
      <c r="C232" s="14"/>
      <c r="D232" s="14"/>
      <c r="E232" s="14"/>
      <c r="F232" s="15"/>
      <c r="G232" s="16" t="s">
        <v>13</v>
      </c>
      <c r="H232" s="17">
        <v>1</v>
      </c>
      <c r="I232" s="16"/>
      <c r="J232" s="18">
        <f t="shared" si="21"/>
        <v>0</v>
      </c>
    </row>
    <row r="233" spans="1:10" s="9" customFormat="1" ht="13.5" customHeight="1" x14ac:dyDescent="0.4">
      <c r="A233" s="20"/>
      <c r="B233" s="21"/>
      <c r="C233" s="14"/>
      <c r="D233" s="14"/>
      <c r="E233" s="14"/>
      <c r="F233" s="15"/>
      <c r="G233" s="16"/>
      <c r="H233" s="17"/>
      <c r="I233" s="16"/>
      <c r="J233" s="18"/>
    </row>
    <row r="234" spans="1:10" s="9" customFormat="1" ht="13.5" customHeight="1" x14ac:dyDescent="0.4">
      <c r="A234" s="81" t="s">
        <v>12</v>
      </c>
      <c r="B234" s="13"/>
      <c r="C234" s="14"/>
      <c r="D234" s="14"/>
      <c r="E234" s="14"/>
      <c r="F234" s="15"/>
      <c r="G234" s="45"/>
      <c r="H234" s="46"/>
      <c r="I234" s="45"/>
      <c r="J234" s="18"/>
    </row>
    <row r="235" spans="1:10" s="9" customFormat="1" ht="13.5" customHeight="1" x14ac:dyDescent="0.4">
      <c r="A235" s="20" t="s">
        <v>11</v>
      </c>
      <c r="B235" s="13" t="s">
        <v>75</v>
      </c>
      <c r="C235" s="14"/>
      <c r="D235" s="14"/>
      <c r="E235" s="14"/>
      <c r="F235" s="15"/>
      <c r="G235" s="16"/>
      <c r="H235" s="17"/>
      <c r="I235" s="16"/>
      <c r="J235" s="18"/>
    </row>
    <row r="236" spans="1:10" s="9" customFormat="1" ht="13.5" customHeight="1" x14ac:dyDescent="0.4">
      <c r="A236" s="20" t="s">
        <v>11</v>
      </c>
      <c r="B236" s="13" t="s">
        <v>76</v>
      </c>
      <c r="C236" s="14"/>
      <c r="D236" s="14"/>
      <c r="E236" s="14"/>
      <c r="F236" s="15"/>
      <c r="G236" s="16"/>
      <c r="H236" s="17"/>
      <c r="I236" s="16"/>
      <c r="J236" s="18"/>
    </row>
    <row r="237" spans="1:10" s="9" customFormat="1" ht="13.5" customHeight="1" x14ac:dyDescent="0.4">
      <c r="A237" s="20" t="s">
        <v>11</v>
      </c>
      <c r="B237" s="13" t="s">
        <v>77</v>
      </c>
      <c r="C237" s="14"/>
      <c r="D237" s="14"/>
      <c r="E237" s="14"/>
      <c r="F237" s="15"/>
      <c r="G237" s="16"/>
      <c r="H237" s="17"/>
      <c r="I237" s="16"/>
      <c r="J237" s="18"/>
    </row>
    <row r="238" spans="1:10" s="9" customFormat="1" ht="13.5" customHeight="1" x14ac:dyDescent="0.4">
      <c r="A238" s="20" t="s">
        <v>11</v>
      </c>
      <c r="B238" s="13" t="s">
        <v>78</v>
      </c>
      <c r="C238" s="14"/>
      <c r="D238" s="14"/>
      <c r="E238" s="14"/>
      <c r="F238" s="15"/>
      <c r="G238" s="16"/>
      <c r="H238" s="17"/>
      <c r="I238" s="16"/>
      <c r="J238" s="18"/>
    </row>
    <row r="239" spans="1:10" s="9" customFormat="1" ht="13.5" customHeight="1" x14ac:dyDescent="0.4">
      <c r="A239" s="20" t="s">
        <v>11</v>
      </c>
      <c r="B239" s="13" t="s">
        <v>79</v>
      </c>
      <c r="C239" s="14"/>
      <c r="D239" s="14"/>
      <c r="E239" s="14"/>
      <c r="F239" s="15"/>
      <c r="G239" s="16"/>
      <c r="H239" s="17"/>
      <c r="I239" s="16"/>
      <c r="J239" s="18"/>
    </row>
    <row r="240" spans="1:10" s="9" customFormat="1" ht="13.5" customHeight="1" x14ac:dyDescent="0.4">
      <c r="A240" s="44"/>
      <c r="B240" s="13"/>
      <c r="C240" s="14"/>
      <c r="D240" s="14"/>
      <c r="E240" s="14"/>
      <c r="F240" s="15"/>
      <c r="G240" s="45"/>
      <c r="H240" s="46"/>
      <c r="I240" s="45"/>
      <c r="J240" s="18"/>
    </row>
    <row r="241" spans="1:10" s="19" customFormat="1" ht="13.5" customHeight="1" x14ac:dyDescent="0.4">
      <c r="A241" s="95"/>
      <c r="B241" s="96" t="s">
        <v>14</v>
      </c>
      <c r="C241" s="97" t="str">
        <f>A226</f>
        <v>C.2.2</v>
      </c>
      <c r="D241" s="97"/>
      <c r="E241" s="97"/>
      <c r="F241" s="98"/>
      <c r="G241" s="99"/>
      <c r="H241" s="100"/>
      <c r="I241" s="101"/>
      <c r="J241" s="102">
        <f>SUBTOTAL(9,J228:J240)</f>
        <v>0</v>
      </c>
    </row>
    <row r="242" spans="1:10" s="19" customFormat="1" ht="13.5" customHeight="1" x14ac:dyDescent="0.4">
      <c r="A242" s="51"/>
      <c r="B242" s="52"/>
      <c r="C242" s="53"/>
      <c r="D242" s="53"/>
      <c r="E242" s="53"/>
      <c r="F242" s="54"/>
      <c r="G242" s="103"/>
      <c r="H242" s="104"/>
      <c r="I242" s="105"/>
      <c r="J242" s="106"/>
    </row>
    <row r="243" spans="1:10" s="26" customFormat="1" ht="13.5" customHeight="1" x14ac:dyDescent="0.35">
      <c r="A243" s="23" t="s">
        <v>16</v>
      </c>
      <c r="B243" s="24" t="str">
        <f>A31</f>
        <v>C. TRAVAUX DU LOT ELECTRICITE</v>
      </c>
      <c r="C243" s="24"/>
      <c r="D243" s="24"/>
      <c r="E243" s="24"/>
      <c r="F243" s="24"/>
      <c r="G243" s="25"/>
      <c r="H243" s="25"/>
      <c r="I243" s="247">
        <f>SUBTOTAL(9,J8:J242)</f>
        <v>0</v>
      </c>
      <c r="J243" s="247"/>
    </row>
    <row r="244" spans="1:10" ht="13.5" customHeight="1" x14ac:dyDescent="0.4"/>
    <row r="245" spans="1:10" s="26" customFormat="1" ht="13.5" customHeight="1" x14ac:dyDescent="0.35">
      <c r="A245" s="107" t="s">
        <v>27</v>
      </c>
      <c r="B245" s="108"/>
      <c r="C245" s="108"/>
      <c r="D245" s="108"/>
      <c r="E245" s="108"/>
      <c r="F245" s="108"/>
      <c r="G245" s="109"/>
      <c r="H245" s="109"/>
      <c r="I245" s="109"/>
      <c r="J245" s="110"/>
    </row>
    <row r="246" spans="1:10" s="9" customFormat="1" ht="13.5" customHeight="1" x14ac:dyDescent="0.4">
      <c r="A246" s="111"/>
      <c r="B246" s="112"/>
      <c r="C246" s="112"/>
      <c r="D246" s="112"/>
      <c r="E246" s="112"/>
      <c r="F246" s="112"/>
      <c r="G246" s="45"/>
      <c r="H246" s="46"/>
      <c r="I246" s="45"/>
      <c r="J246" s="18"/>
    </row>
    <row r="247" spans="1:10" s="9" customFormat="1" ht="13.5" customHeight="1" x14ac:dyDescent="0.4">
      <c r="A247" s="111"/>
      <c r="B247" s="112"/>
      <c r="C247" s="112"/>
      <c r="D247" s="112"/>
      <c r="E247" s="112"/>
      <c r="F247" s="112"/>
      <c r="G247" s="45"/>
      <c r="H247" s="46"/>
      <c r="I247" s="45"/>
      <c r="J247" s="18"/>
    </row>
    <row r="248" spans="1:10" ht="13.5" customHeight="1" x14ac:dyDescent="0.4">
      <c r="A248" s="113" t="str">
        <f>A17</f>
        <v>TOTAL</v>
      </c>
      <c r="B248" s="113" t="str">
        <f>B17</f>
        <v>A. GENERALITE</v>
      </c>
      <c r="C248" s="114"/>
      <c r="D248" s="114"/>
      <c r="E248" s="114"/>
      <c r="F248" s="114"/>
      <c r="G248" s="164"/>
      <c r="H248" s="115"/>
      <c r="I248" s="164"/>
      <c r="J248" s="165">
        <f>I17</f>
        <v>0</v>
      </c>
    </row>
    <row r="249" spans="1:10" ht="13.5" customHeight="1" x14ac:dyDescent="0.4">
      <c r="A249" s="116"/>
      <c r="B249" s="117"/>
      <c r="C249" s="117"/>
      <c r="D249" s="117"/>
      <c r="E249" s="117"/>
      <c r="F249" s="117"/>
      <c r="G249" s="118"/>
      <c r="H249" s="119"/>
      <c r="I249" s="118"/>
      <c r="J249" s="120"/>
    </row>
    <row r="250" spans="1:10" ht="13.5" customHeight="1" x14ac:dyDescent="0.4">
      <c r="A250" s="113" t="str">
        <f>A29</f>
        <v>TOTAL</v>
      </c>
      <c r="B250" s="113" t="str">
        <f>B29</f>
        <v>B. LIMITE DE PRESTATION</v>
      </c>
      <c r="C250" s="114"/>
      <c r="D250" s="114"/>
      <c r="E250" s="114"/>
      <c r="F250" s="114"/>
      <c r="G250" s="164"/>
      <c r="H250" s="115"/>
      <c r="I250" s="164"/>
      <c r="J250" s="165">
        <f>I29</f>
        <v>0</v>
      </c>
    </row>
    <row r="251" spans="1:10" ht="13.5" customHeight="1" x14ac:dyDescent="0.4">
      <c r="A251" s="116"/>
      <c r="B251" s="117"/>
      <c r="C251" s="117"/>
      <c r="D251" s="117"/>
      <c r="E251" s="117"/>
      <c r="F251" s="117"/>
      <c r="G251" s="118"/>
      <c r="H251" s="119"/>
      <c r="I251" s="118"/>
      <c r="J251" s="120"/>
    </row>
    <row r="252" spans="1:10" ht="13.5" customHeight="1" x14ac:dyDescent="0.4">
      <c r="A252" s="121" t="str">
        <f>A33</f>
        <v>C.1</v>
      </c>
      <c r="B252" s="122" t="str">
        <f>B33</f>
        <v>Electricité Courants Forts</v>
      </c>
      <c r="C252" s="122"/>
      <c r="D252" s="122"/>
      <c r="E252" s="122"/>
      <c r="F252" s="162"/>
      <c r="G252" s="123"/>
      <c r="H252" s="159"/>
      <c r="I252" s="123"/>
      <c r="J252" s="124"/>
    </row>
    <row r="253" spans="1:10" ht="13.5" customHeight="1" x14ac:dyDescent="0.4">
      <c r="A253" s="125"/>
      <c r="B253" s="8" t="str">
        <f>A35</f>
        <v>C.1.1</v>
      </c>
      <c r="C253" s="8" t="str">
        <f t="shared" ref="C253:C266" si="22">VLOOKUP(B253,$A$7:$B$243,2,FALSE)</f>
        <v>Installation de chantier</v>
      </c>
      <c r="F253" s="163"/>
      <c r="G253" s="45"/>
      <c r="H253" s="160"/>
      <c r="I253" s="45"/>
      <c r="J253" s="18">
        <f t="shared" ref="J253:J266" si="23">VLOOKUP(B253,$C$7:$J$241,8,FALSE)</f>
        <v>0</v>
      </c>
    </row>
    <row r="254" spans="1:10" ht="13.5" customHeight="1" x14ac:dyDescent="0.4">
      <c r="A254" s="125"/>
      <c r="B254" s="8" t="s">
        <v>21</v>
      </c>
      <c r="C254" s="8" t="str">
        <f t="shared" si="22"/>
        <v>Dépose, curage</v>
      </c>
      <c r="F254" s="163"/>
      <c r="G254" s="45"/>
      <c r="H254" s="160"/>
      <c r="I254" s="45"/>
      <c r="J254" s="18">
        <f t="shared" si="23"/>
        <v>0</v>
      </c>
    </row>
    <row r="255" spans="1:10" ht="13.5" customHeight="1" x14ac:dyDescent="0.4">
      <c r="A255" s="125"/>
      <c r="B255" s="8" t="str">
        <f>A55</f>
        <v>C.1.3</v>
      </c>
      <c r="C255" s="8" t="str">
        <f t="shared" si="22"/>
        <v>Réseau de terre et liaisons équipotentielles</v>
      </c>
      <c r="F255" s="163"/>
      <c r="G255" s="45"/>
      <c r="H255" s="160"/>
      <c r="I255" s="45"/>
      <c r="J255" s="18">
        <f t="shared" si="23"/>
        <v>0</v>
      </c>
    </row>
    <row r="256" spans="1:10" ht="13.5" customHeight="1" x14ac:dyDescent="0.4">
      <c r="A256" s="125"/>
      <c r="B256" s="8" t="str">
        <f>A64</f>
        <v>C.1.4</v>
      </c>
      <c r="C256" s="8" t="str">
        <f t="shared" si="22"/>
        <v>Origine des installations</v>
      </c>
      <c r="F256" s="163"/>
      <c r="G256" s="45"/>
      <c r="H256" s="160"/>
      <c r="I256" s="45"/>
      <c r="J256" s="18">
        <f t="shared" si="23"/>
        <v>0</v>
      </c>
    </row>
    <row r="257" spans="1:10" ht="13.5" customHeight="1" x14ac:dyDescent="0.4">
      <c r="A257" s="125"/>
      <c r="B257" s="8" t="str">
        <f>A70</f>
        <v>C.1.5</v>
      </c>
      <c r="C257" s="8" t="str">
        <f t="shared" si="22"/>
        <v>Comptage</v>
      </c>
      <c r="F257" s="163"/>
      <c r="G257" s="45"/>
      <c r="H257" s="160"/>
      <c r="I257" s="45"/>
      <c r="J257" s="18">
        <f t="shared" si="23"/>
        <v>0</v>
      </c>
    </row>
    <row r="258" spans="1:10" ht="13.5" customHeight="1" x14ac:dyDescent="0.4">
      <c r="A258" s="125"/>
      <c r="B258" s="8" t="str">
        <f>A81</f>
        <v>C.1.6</v>
      </c>
      <c r="C258" s="8" t="str">
        <f t="shared" si="22"/>
        <v>Distribution des réseaux</v>
      </c>
      <c r="F258" s="163"/>
      <c r="G258" s="45"/>
      <c r="H258" s="160"/>
      <c r="I258" s="45"/>
      <c r="J258" s="18">
        <f t="shared" si="23"/>
        <v>0</v>
      </c>
    </row>
    <row r="259" spans="1:10" ht="13.5" customHeight="1" x14ac:dyDescent="0.4">
      <c r="A259" s="125"/>
      <c r="B259" s="8" t="str">
        <f>A88</f>
        <v>C.1.7</v>
      </c>
      <c r="C259" s="8" t="str">
        <f t="shared" si="22"/>
        <v>Cheminements Principaux</v>
      </c>
      <c r="F259" s="163"/>
      <c r="G259" s="45"/>
      <c r="H259" s="160"/>
      <c r="I259" s="45"/>
      <c r="J259" s="18">
        <f t="shared" si="23"/>
        <v>0</v>
      </c>
    </row>
    <row r="260" spans="1:10" ht="13.5" customHeight="1" x14ac:dyDescent="0.4">
      <c r="A260" s="125"/>
      <c r="B260" s="8" t="str">
        <f>A98</f>
        <v>C.1.10</v>
      </c>
      <c r="C260" s="8" t="str">
        <f t="shared" si="22"/>
        <v>Armoire électrique</v>
      </c>
      <c r="F260" s="163"/>
      <c r="G260" s="45"/>
      <c r="H260" s="160"/>
      <c r="I260" s="45"/>
      <c r="J260" s="18">
        <f t="shared" si="23"/>
        <v>0</v>
      </c>
    </row>
    <row r="261" spans="1:10" ht="13.5" customHeight="1" x14ac:dyDescent="0.4">
      <c r="A261" s="125"/>
      <c r="B261" s="8" t="str">
        <f>A109</f>
        <v>C.1.11</v>
      </c>
      <c r="C261" s="8" t="str">
        <f t="shared" si="22"/>
        <v>Arrêts d'urgence</v>
      </c>
      <c r="F261" s="163"/>
      <c r="G261" s="45"/>
      <c r="H261" s="160"/>
      <c r="I261" s="45"/>
      <c r="J261" s="18">
        <f t="shared" si="23"/>
        <v>0</v>
      </c>
    </row>
    <row r="262" spans="1:10" ht="13.5" customHeight="1" x14ac:dyDescent="0.4">
      <c r="A262" s="125"/>
      <c r="B262" s="8" t="s">
        <v>111</v>
      </c>
      <c r="C262" s="8" t="str">
        <f t="shared" si="22"/>
        <v>Alimentations des locaux</v>
      </c>
      <c r="F262" s="163"/>
      <c r="G262" s="45"/>
      <c r="H262" s="160"/>
      <c r="I262" s="45"/>
      <c r="J262" s="18">
        <f t="shared" si="23"/>
        <v>0</v>
      </c>
    </row>
    <row r="263" spans="1:10" ht="13.5" customHeight="1" x14ac:dyDescent="0.4">
      <c r="A263" s="125"/>
      <c r="B263" s="8" t="s">
        <v>117</v>
      </c>
      <c r="C263" s="8" t="str">
        <f t="shared" si="22"/>
        <v>Eclairage des locaux</v>
      </c>
      <c r="F263" s="163"/>
      <c r="G263" s="45"/>
      <c r="H263" s="160"/>
      <c r="I263" s="45"/>
      <c r="J263" s="18">
        <f t="shared" si="23"/>
        <v>0</v>
      </c>
    </row>
    <row r="264" spans="1:10" ht="13.5" customHeight="1" x14ac:dyDescent="0.4">
      <c r="A264" s="125"/>
      <c r="B264" s="8" t="s">
        <v>118</v>
      </c>
      <c r="C264" s="8" t="str">
        <f t="shared" si="22"/>
        <v>Appareillage</v>
      </c>
      <c r="F264" s="163"/>
      <c r="G264" s="45"/>
      <c r="H264" s="160"/>
      <c r="I264" s="45"/>
      <c r="J264" s="18">
        <f t="shared" si="23"/>
        <v>0</v>
      </c>
    </row>
    <row r="265" spans="1:10" ht="13.5" customHeight="1" x14ac:dyDescent="0.4">
      <c r="A265" s="125"/>
      <c r="B265" s="8" t="s">
        <v>126</v>
      </c>
      <c r="C265" s="8" t="str">
        <f t="shared" si="22"/>
        <v>Eclairage de sécurité</v>
      </c>
      <c r="F265" s="163"/>
      <c r="G265" s="45"/>
      <c r="H265" s="160"/>
      <c r="I265" s="45"/>
      <c r="J265" s="18">
        <f t="shared" si="23"/>
        <v>0</v>
      </c>
    </row>
    <row r="266" spans="1:10" ht="13.5" customHeight="1" x14ac:dyDescent="0.4">
      <c r="A266" s="125"/>
      <c r="B266" s="8" t="s">
        <v>127</v>
      </c>
      <c r="C266" s="8" t="str">
        <f t="shared" si="22"/>
        <v>Protection foudre</v>
      </c>
      <c r="F266" s="163"/>
      <c r="G266" s="45"/>
      <c r="H266" s="160"/>
      <c r="I266" s="45"/>
      <c r="J266" s="18">
        <f t="shared" si="23"/>
        <v>0</v>
      </c>
    </row>
    <row r="267" spans="1:10" ht="13.5" customHeight="1" x14ac:dyDescent="0.4">
      <c r="A267" s="125" t="str">
        <f>A218</f>
        <v>C.2</v>
      </c>
      <c r="B267" s="8" t="str">
        <f>B218</f>
        <v>Electricité courants Faibles</v>
      </c>
      <c r="G267" s="45"/>
      <c r="H267" s="46"/>
      <c r="I267" s="45"/>
      <c r="J267" s="18"/>
    </row>
    <row r="268" spans="1:10" ht="13.5" customHeight="1" x14ac:dyDescent="0.4">
      <c r="A268" s="125"/>
      <c r="B268" s="8" t="str">
        <f>A220</f>
        <v>C.2.1</v>
      </c>
      <c r="C268" s="8" t="str">
        <f>VLOOKUP(B268,$A$7:$B$243,2,FALSE)</f>
        <v>Réseau VDI</v>
      </c>
      <c r="G268" s="45"/>
      <c r="H268" s="46"/>
      <c r="I268" s="45"/>
      <c r="J268" s="18">
        <f>VLOOKUP(B268,$C$7:$J$241,8,FALSE)</f>
        <v>0</v>
      </c>
    </row>
    <row r="269" spans="1:10" ht="13.5" customHeight="1" x14ac:dyDescent="0.4">
      <c r="A269" s="126"/>
      <c r="B269" s="8" t="str">
        <f>A226</f>
        <v>C.2.2</v>
      </c>
      <c r="C269" s="8" t="str">
        <f>B226</f>
        <v>Protection incendie</v>
      </c>
      <c r="G269" s="45"/>
      <c r="H269" s="46"/>
      <c r="I269" s="45"/>
      <c r="J269" s="18">
        <f>VLOOKUP(B269,$C$7:$J$241,8,FALSE)</f>
        <v>0</v>
      </c>
    </row>
    <row r="270" spans="1:10" s="127" customFormat="1" ht="13.5" customHeight="1" x14ac:dyDescent="0.4">
      <c r="A270" s="113" t="str">
        <f>A243</f>
        <v>TOTAL</v>
      </c>
      <c r="B270" s="114" t="str">
        <f>B243</f>
        <v>C. TRAVAUX DU LOT ELECTRICITE</v>
      </c>
      <c r="C270" s="114"/>
      <c r="D270" s="114"/>
      <c r="E270" s="114"/>
      <c r="F270" s="114"/>
      <c r="G270" s="164"/>
      <c r="H270" s="115"/>
      <c r="I270" s="164"/>
      <c r="J270" s="165">
        <f>I243</f>
        <v>0</v>
      </c>
    </row>
    <row r="271" spans="1:10" ht="13.5" customHeight="1" x14ac:dyDescent="0.4">
      <c r="A271" s="128"/>
      <c r="G271" s="45"/>
      <c r="H271" s="46"/>
      <c r="I271" s="45"/>
      <c r="J271" s="18"/>
    </row>
    <row r="272" spans="1:10" s="26" customFormat="1" ht="13.5" customHeight="1" x14ac:dyDescent="0.35">
      <c r="A272" s="111"/>
      <c r="B272" s="112"/>
      <c r="C272" s="112"/>
      <c r="D272" s="112"/>
      <c r="E272" s="112"/>
      <c r="F272" s="112"/>
      <c r="G272" s="67"/>
      <c r="H272" s="68"/>
      <c r="I272" s="67"/>
      <c r="J272" s="69"/>
    </row>
    <row r="273" spans="1:10" s="9" customFormat="1" ht="13.5" customHeight="1" x14ac:dyDescent="0.4">
      <c r="A273" s="111"/>
      <c r="B273" s="112"/>
      <c r="C273" s="112"/>
      <c r="D273" s="112"/>
      <c r="E273" s="112"/>
      <c r="F273" s="112"/>
      <c r="G273" s="67"/>
      <c r="H273" s="68"/>
      <c r="I273" s="67"/>
      <c r="J273" s="69"/>
    </row>
    <row r="274" spans="1:10" s="92" customFormat="1" ht="13.5" customHeight="1" x14ac:dyDescent="0.4">
      <c r="A274" s="129" t="s">
        <v>89</v>
      </c>
      <c r="B274" s="130"/>
      <c r="C274" s="130"/>
      <c r="D274" s="130"/>
      <c r="E274" s="130"/>
      <c r="F274" s="130"/>
      <c r="G274" s="131"/>
      <c r="H274" s="132"/>
      <c r="I274" s="253">
        <f>J270+J248+J250</f>
        <v>0</v>
      </c>
      <c r="J274" s="254"/>
    </row>
    <row r="275" spans="1:10" s="92" customFormat="1" ht="13.5" customHeight="1" x14ac:dyDescent="0.4">
      <c r="A275" s="133" t="s">
        <v>88</v>
      </c>
      <c r="B275" s="134"/>
      <c r="C275" s="134"/>
      <c r="D275" s="134"/>
      <c r="E275" s="134"/>
      <c r="F275" s="134"/>
      <c r="G275" s="67"/>
      <c r="H275" s="68"/>
      <c r="I275" s="255">
        <f>+I274*0.2</f>
        <v>0</v>
      </c>
      <c r="J275" s="256"/>
    </row>
    <row r="276" spans="1:10" s="9" customFormat="1" ht="13.5" customHeight="1" x14ac:dyDescent="0.4">
      <c r="A276" s="135" t="s">
        <v>17</v>
      </c>
      <c r="B276" s="136"/>
      <c r="C276" s="136"/>
      <c r="D276" s="136"/>
      <c r="E276" s="136"/>
      <c r="F276" s="136"/>
      <c r="G276" s="131"/>
      <c r="H276" s="132"/>
      <c r="I276" s="245">
        <f>+I275+I274</f>
        <v>0</v>
      </c>
      <c r="J276" s="246"/>
    </row>
    <row r="277" spans="1:10" s="9" customFormat="1" ht="13.5" customHeight="1" x14ac:dyDescent="0.4">
      <c r="A277" s="137"/>
      <c r="B277" s="138"/>
      <c r="C277" s="138"/>
      <c r="D277" s="138"/>
      <c r="E277" s="138"/>
      <c r="F277" s="138"/>
      <c r="G277" s="67"/>
      <c r="H277" s="68"/>
      <c r="I277" s="139"/>
      <c r="J277" s="139"/>
    </row>
    <row r="278" spans="1:10" s="9" customFormat="1" ht="13.5" customHeight="1" x14ac:dyDescent="0.4">
      <c r="A278" s="137"/>
      <c r="B278" s="138"/>
      <c r="C278" s="138"/>
      <c r="D278" s="138"/>
      <c r="E278" s="138"/>
      <c r="F278" s="138"/>
      <c r="G278" s="67"/>
      <c r="H278" s="68"/>
      <c r="I278" s="139"/>
      <c r="J278" s="139"/>
    </row>
    <row r="279" spans="1:10" s="9" customFormat="1" ht="13.5" customHeight="1" x14ac:dyDescent="0.4">
      <c r="B279" s="140" t="s">
        <v>18</v>
      </c>
      <c r="C279" s="138"/>
      <c r="D279" s="138"/>
      <c r="E279" s="138"/>
      <c r="F279" s="138"/>
      <c r="G279" s="67"/>
      <c r="H279" s="68"/>
      <c r="I279" s="139"/>
      <c r="J279" s="139"/>
    </row>
    <row r="280" spans="1:10" s="9" customFormat="1" ht="13.5" customHeight="1" x14ac:dyDescent="0.4">
      <c r="B280" s="138"/>
      <c r="C280" s="138"/>
      <c r="D280" s="138"/>
      <c r="E280" s="138"/>
      <c r="F280" s="138"/>
      <c r="G280" s="67"/>
      <c r="H280" s="68"/>
      <c r="I280" s="139"/>
      <c r="J280" s="139"/>
    </row>
    <row r="281" spans="1:10" s="9" customFormat="1" ht="13.5" customHeight="1" x14ac:dyDescent="0.4">
      <c r="A281" s="137"/>
      <c r="B281" s="138"/>
      <c r="C281" s="138"/>
      <c r="D281" s="138"/>
      <c r="E281" s="138"/>
      <c r="F281" s="138"/>
      <c r="G281" s="67"/>
      <c r="H281" s="68"/>
      <c r="I281" s="139"/>
      <c r="J281" s="139"/>
    </row>
    <row r="282" spans="1:10" s="9" customFormat="1" ht="13.5" customHeight="1" x14ac:dyDescent="0.4">
      <c r="A282" s="137"/>
      <c r="B282" s="138"/>
      <c r="C282" s="138"/>
      <c r="D282" s="138"/>
      <c r="E282" s="138"/>
      <c r="F282" s="138"/>
      <c r="G282" s="67"/>
      <c r="H282" s="68"/>
      <c r="I282" s="139"/>
      <c r="J282" s="139"/>
    </row>
    <row r="283" spans="1:10" s="9" customFormat="1" ht="13.5" customHeight="1" x14ac:dyDescent="0.4">
      <c r="A283" s="137"/>
      <c r="B283" s="138"/>
      <c r="C283" s="138"/>
      <c r="D283" s="138"/>
      <c r="E283" s="138"/>
      <c r="F283" s="138"/>
      <c r="G283" s="67"/>
      <c r="H283" s="68"/>
      <c r="I283" s="139"/>
      <c r="J283" s="139"/>
    </row>
    <row r="284" spans="1:10" s="9" customFormat="1" ht="13.5" customHeight="1" x14ac:dyDescent="0.4">
      <c r="A284" s="137"/>
      <c r="B284" s="138"/>
      <c r="C284" s="138"/>
      <c r="D284" s="138"/>
      <c r="E284" s="138"/>
      <c r="F284" s="138"/>
      <c r="G284" s="67"/>
      <c r="H284" s="68"/>
      <c r="I284" s="139"/>
      <c r="J284" s="139"/>
    </row>
    <row r="285" spans="1:10" s="9" customFormat="1" ht="13.5" customHeight="1" x14ac:dyDescent="0.4">
      <c r="A285" s="137"/>
      <c r="B285" s="138"/>
      <c r="C285" s="138"/>
      <c r="D285" s="138"/>
      <c r="E285" s="138"/>
      <c r="F285" s="138"/>
      <c r="G285" s="67"/>
      <c r="H285" s="68"/>
      <c r="I285" s="139"/>
      <c r="J285" s="139"/>
    </row>
    <row r="286" spans="1:10" ht="13.5" customHeight="1" x14ac:dyDescent="0.4"/>
    <row r="287" spans="1:10" ht="13.5" customHeight="1" x14ac:dyDescent="0.4"/>
    <row r="288" spans="1:10"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row r="308" ht="13.5" customHeight="1" x14ac:dyDescent="0.4"/>
    <row r="309" ht="13.5" customHeight="1" x14ac:dyDescent="0.4"/>
    <row r="310" ht="13.5" customHeight="1" x14ac:dyDescent="0.4"/>
    <row r="311" ht="13.5" customHeight="1" x14ac:dyDescent="0.4"/>
    <row r="312" ht="13.5" customHeight="1" x14ac:dyDescent="0.4"/>
    <row r="313" ht="13.5" customHeight="1" x14ac:dyDescent="0.4"/>
    <row r="314" ht="13.5" customHeight="1" x14ac:dyDescent="0.4"/>
    <row r="315" ht="13.5" customHeight="1" x14ac:dyDescent="0.4"/>
    <row r="316" ht="13.5" customHeight="1" x14ac:dyDescent="0.4"/>
    <row r="317" ht="13.5" customHeight="1" x14ac:dyDescent="0.4"/>
    <row r="318" ht="13.5" customHeight="1" x14ac:dyDescent="0.4"/>
    <row r="319" ht="13.5" customHeight="1" x14ac:dyDescent="0.4"/>
    <row r="320" ht="13.5" customHeight="1" x14ac:dyDescent="0.4"/>
    <row r="321" ht="13.5" customHeight="1" x14ac:dyDescent="0.4"/>
    <row r="322" ht="13.5" customHeight="1" x14ac:dyDescent="0.4"/>
    <row r="323" ht="13.5" customHeight="1" x14ac:dyDescent="0.4"/>
    <row r="324" ht="13.5" customHeight="1" x14ac:dyDescent="0.4"/>
    <row r="325" ht="13.5" customHeight="1" x14ac:dyDescent="0.4"/>
    <row r="326" ht="13.5" customHeight="1" x14ac:dyDescent="0.4"/>
    <row r="327" ht="13.5" customHeight="1" x14ac:dyDescent="0.4"/>
    <row r="328" ht="13.5" customHeight="1" x14ac:dyDescent="0.4"/>
    <row r="329" ht="13.5" customHeight="1" x14ac:dyDescent="0.4"/>
    <row r="330" ht="13.5" customHeight="1" x14ac:dyDescent="0.4"/>
    <row r="331" ht="13.5" customHeight="1" x14ac:dyDescent="0.4"/>
    <row r="332" ht="13.5" customHeight="1" x14ac:dyDescent="0.4"/>
    <row r="333" ht="13.5" customHeight="1" x14ac:dyDescent="0.4"/>
    <row r="334" ht="13.5" customHeight="1" x14ac:dyDescent="0.4"/>
    <row r="335" ht="13.5" customHeight="1" x14ac:dyDescent="0.4"/>
    <row r="336" ht="13.5" customHeight="1" x14ac:dyDescent="0.4"/>
    <row r="337" ht="13.5" customHeight="1" x14ac:dyDescent="0.4"/>
    <row r="338" ht="13.5" customHeight="1" x14ac:dyDescent="0.4"/>
    <row r="339" ht="13.5" customHeight="1" x14ac:dyDescent="0.4"/>
    <row r="340" ht="13.5" customHeight="1" x14ac:dyDescent="0.4"/>
    <row r="341" ht="13.5" customHeight="1" x14ac:dyDescent="0.4"/>
    <row r="342" ht="13.5" customHeight="1" x14ac:dyDescent="0.4"/>
    <row r="343" ht="13.5" customHeight="1" x14ac:dyDescent="0.4"/>
    <row r="344" ht="13.5" customHeight="1" x14ac:dyDescent="0.4"/>
    <row r="345" ht="13.5" customHeight="1" x14ac:dyDescent="0.4"/>
    <row r="346" ht="13.5" customHeight="1" x14ac:dyDescent="0.4"/>
    <row r="347" ht="13.5" customHeight="1" x14ac:dyDescent="0.4"/>
    <row r="348" ht="13.5" customHeight="1" x14ac:dyDescent="0.4"/>
    <row r="349" ht="13.5" customHeight="1" x14ac:dyDescent="0.4"/>
    <row r="350" ht="13.5" customHeight="1" x14ac:dyDescent="0.4"/>
    <row r="351" ht="13.5" customHeight="1" x14ac:dyDescent="0.4"/>
    <row r="352" ht="13.5" customHeight="1" x14ac:dyDescent="0.4"/>
    <row r="353" ht="13.5" customHeight="1" x14ac:dyDescent="0.4"/>
    <row r="354" ht="13.5" customHeight="1" x14ac:dyDescent="0.4"/>
    <row r="355" ht="13.5" customHeight="1" x14ac:dyDescent="0.4"/>
    <row r="356" ht="13.5" customHeight="1" x14ac:dyDescent="0.4"/>
    <row r="357" ht="13.5" customHeight="1" x14ac:dyDescent="0.4"/>
    <row r="358" ht="13.5" customHeight="1" x14ac:dyDescent="0.4"/>
    <row r="359" ht="13.5" customHeight="1" x14ac:dyDescent="0.4"/>
    <row r="360" ht="13.5" customHeight="1" x14ac:dyDescent="0.4"/>
    <row r="361" ht="13.5" customHeight="1" x14ac:dyDescent="0.4"/>
    <row r="362" ht="13.5" customHeight="1" x14ac:dyDescent="0.4"/>
    <row r="363" ht="13.5" customHeight="1" x14ac:dyDescent="0.4"/>
    <row r="364" ht="13.5" customHeight="1" x14ac:dyDescent="0.4"/>
    <row r="365" ht="13.5" customHeight="1" x14ac:dyDescent="0.4"/>
    <row r="366" ht="13.5" customHeight="1" x14ac:dyDescent="0.4"/>
    <row r="367" ht="13.5" customHeight="1" x14ac:dyDescent="0.4"/>
    <row r="368" ht="13.5" customHeight="1" x14ac:dyDescent="0.4"/>
    <row r="369" ht="13.5" customHeight="1" x14ac:dyDescent="0.4"/>
    <row r="370" ht="13.5" customHeight="1" x14ac:dyDescent="0.4"/>
    <row r="371" ht="13.5" customHeight="1" x14ac:dyDescent="0.4"/>
    <row r="372" ht="13.5" customHeight="1" x14ac:dyDescent="0.4"/>
    <row r="373" ht="13.5" customHeight="1" x14ac:dyDescent="0.4"/>
    <row r="374" ht="13.5" customHeight="1" x14ac:dyDescent="0.4"/>
    <row r="375" ht="13.5" customHeight="1" x14ac:dyDescent="0.4"/>
    <row r="376" ht="13.5" customHeight="1" x14ac:dyDescent="0.4"/>
    <row r="377" ht="13.5" customHeight="1" x14ac:dyDescent="0.4"/>
    <row r="378" ht="13.5" customHeight="1" x14ac:dyDescent="0.4"/>
    <row r="379" ht="13.5" customHeight="1" x14ac:dyDescent="0.4"/>
    <row r="380" ht="13.5" customHeight="1" x14ac:dyDescent="0.4"/>
    <row r="381" ht="13.5" customHeight="1" x14ac:dyDescent="0.4"/>
    <row r="382" ht="13.5" customHeight="1" x14ac:dyDescent="0.4"/>
    <row r="383" ht="13.5" customHeight="1" x14ac:dyDescent="0.4"/>
    <row r="384" ht="13.5" customHeight="1" x14ac:dyDescent="0.4"/>
    <row r="385" ht="13.5" customHeight="1" x14ac:dyDescent="0.4"/>
    <row r="386" ht="13.5" customHeight="1" x14ac:dyDescent="0.4"/>
    <row r="387" ht="13.5" customHeight="1" x14ac:dyDescent="0.4"/>
    <row r="388" ht="13.5" customHeight="1" x14ac:dyDescent="0.4"/>
    <row r="389" ht="13.5" customHeight="1" x14ac:dyDescent="0.4"/>
    <row r="390" ht="13.5" customHeight="1" x14ac:dyDescent="0.4"/>
    <row r="391" ht="13.5" customHeight="1" x14ac:dyDescent="0.4"/>
    <row r="392" ht="13.5" customHeight="1" x14ac:dyDescent="0.4"/>
    <row r="393" ht="13.5" customHeight="1" x14ac:dyDescent="0.4"/>
    <row r="394" ht="13.5" customHeight="1" x14ac:dyDescent="0.4"/>
    <row r="395" ht="13.5" customHeight="1" x14ac:dyDescent="0.4"/>
    <row r="396" ht="13.5" customHeight="1" x14ac:dyDescent="0.4"/>
    <row r="397" ht="13.5" customHeight="1" x14ac:dyDescent="0.4"/>
    <row r="398" ht="13.5" customHeight="1" x14ac:dyDescent="0.4"/>
    <row r="399" ht="13.5" customHeight="1" x14ac:dyDescent="0.4"/>
    <row r="400" ht="13.5" customHeight="1" x14ac:dyDescent="0.4"/>
    <row r="401" ht="13.5" customHeight="1" x14ac:dyDescent="0.4"/>
  </sheetData>
  <mergeCells count="11">
    <mergeCell ref="I276:J276"/>
    <mergeCell ref="I243:J243"/>
    <mergeCell ref="A216:B216"/>
    <mergeCell ref="C2:F2"/>
    <mergeCell ref="A4:J4"/>
    <mergeCell ref="I274:J274"/>
    <mergeCell ref="I275:J275"/>
    <mergeCell ref="C3:F3"/>
    <mergeCell ref="B5:F5"/>
    <mergeCell ref="I17:J17"/>
    <mergeCell ref="I29:J29"/>
  </mergeCells>
  <pageMargins left="0.19685039370078741" right="0.19685039370078741" top="0.19685039370078741" bottom="0.47244094488188981" header="0.31496062992125984" footer="0.31496062992125984"/>
  <pageSetup paperSize="9" scale="82" fitToHeight="0" orientation="portrait" r:id="rId1"/>
  <headerFooter>
    <oddFooter>Page &amp;P de &amp;N</oddFooter>
  </headerFooter>
  <rowBreaks count="5" manualBreakCount="5">
    <brk id="63" max="9" man="1"/>
    <brk id="172" max="9" man="1"/>
    <brk id="205" max="9" man="1"/>
    <brk id="225" max="9" man="1"/>
    <brk id="244" max="9"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Page de Garde</vt:lpstr>
      <vt:lpstr>DQE</vt:lpstr>
      <vt:lpstr>DQE!Impression_des_titres</vt:lpstr>
      <vt:lpstr>DQE!Zone_d_impression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 frezet</dc:creator>
  <cp:lastModifiedBy>Jean-Sébastien Flammang</cp:lastModifiedBy>
  <cp:lastPrinted>2018-09-28T08:12:18Z</cp:lastPrinted>
  <dcterms:created xsi:type="dcterms:W3CDTF">2018-06-07T15:08:54Z</dcterms:created>
  <dcterms:modified xsi:type="dcterms:W3CDTF">2022-03-17T14:47:52Z</dcterms:modified>
</cp:coreProperties>
</file>